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BzdWvUJc+VDYELMcwy8PiwkGPL8qo67P+G6wbQgPG69/nnfPF1rABQwlehGd8TRP9iYdneoY07C1jy88ERmqBw==" workbookSaltValue="kGYmXz+znLENw8h54YKgpQ==" workbookSpinCount="100000" lockStructure="1"/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0" i="1" l="1"/>
  <c r="J48" i="1"/>
  <c r="J47" i="1"/>
  <c r="J44" i="1"/>
  <c r="J43" i="1"/>
  <c r="J42" i="1"/>
  <c r="J41" i="1"/>
  <c r="J38" i="1"/>
  <c r="J33" i="1"/>
  <c r="J28" i="1"/>
  <c r="J26" i="1"/>
  <c r="J23" i="1"/>
  <c r="J20" i="1"/>
  <c r="J17" i="1"/>
  <c r="J16" i="1"/>
  <c r="J13" i="1"/>
  <c r="J8" i="1"/>
  <c r="J51" i="1" s="1"/>
  <c r="J7" i="1"/>
  <c r="I51" i="1" l="1"/>
  <c r="J52" i="1" s="1"/>
  <c r="K51" i="1" l="1"/>
</calcChain>
</file>

<file path=xl/comments1.xml><?xml version="1.0" encoding="utf-8"?>
<comments xmlns="http://schemas.openxmlformats.org/spreadsheetml/2006/main">
  <authors>
    <author>Author</author>
  </authors>
  <commentList>
    <comment ref="D3" authorId="0" shapeId="0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دارد یا ندارد و یا در حال احداث
</t>
        </r>
      </text>
    </comment>
    <comment ref="E3" authorId="0" shapeId="0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نام فایل نوشته و فایل ارسال گردد
</t>
        </r>
      </text>
    </comment>
    <comment ref="F3" authorId="0" shapeId="0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نام رابط و مجری قید شود.
</t>
        </r>
      </text>
    </comment>
    <comment ref="G3" authorId="0" shapeId="0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شماره تماس رابط قید شود
</t>
        </r>
      </text>
    </comment>
    <comment ref="H3" authorId="0" shapeId="0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توضیحات تکمیلی یا روند در صورت نیاز قید شود
</t>
        </r>
      </text>
    </comment>
    <comment ref="L3" authorId="0" shapeId="0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اگر طرح دارای جزییاتی در موضوعات است قید گردد.
</t>
        </r>
      </text>
    </comment>
    <comment ref="K4" authorId="0" shapeId="0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آیتم الزامی</t>
        </r>
      </text>
    </comment>
  </commentList>
</comments>
</file>

<file path=xl/sharedStrings.xml><?xml version="1.0" encoding="utf-8"?>
<sst xmlns="http://schemas.openxmlformats.org/spreadsheetml/2006/main" count="150" uniqueCount="112">
  <si>
    <t>ردیف</t>
  </si>
  <si>
    <t>عنوان کلی</t>
  </si>
  <si>
    <t>زیر گروه</t>
  </si>
  <si>
    <t>آتش نشانی</t>
  </si>
  <si>
    <t>سیستم اعلان حریق</t>
  </si>
  <si>
    <t>سیستم اطفاء حریق</t>
  </si>
  <si>
    <t>پیشگیری و سرقت</t>
  </si>
  <si>
    <t>گواهی پلیس پیشگیری</t>
  </si>
  <si>
    <t>وجود دزدگیر</t>
  </si>
  <si>
    <t>دوربین مدار بسته</t>
  </si>
  <si>
    <t>فضای سبز</t>
  </si>
  <si>
    <t>سلامت فضای سبز مدرسه</t>
  </si>
  <si>
    <t>شناسنامه دار کردن درختان</t>
  </si>
  <si>
    <t>شاخص های زیست محیطی</t>
  </si>
  <si>
    <t>تفکیک زباله از مبدا</t>
  </si>
  <si>
    <t>المان های معماری و بومی</t>
  </si>
  <si>
    <t>ازبیلت معماری</t>
  </si>
  <si>
    <t>ازبیلت سازه</t>
  </si>
  <si>
    <t>ازبیلت تاسیسات برقی و مکانیکی</t>
  </si>
  <si>
    <t>برخورداری از الگوی سبز</t>
  </si>
  <si>
    <t>سایر شاخص ها</t>
  </si>
  <si>
    <t>جعبه کلید های یدک</t>
  </si>
  <si>
    <t>تلفن داخلی</t>
  </si>
  <si>
    <t>ضبط مکالمات</t>
  </si>
  <si>
    <t>وضعیت</t>
  </si>
  <si>
    <t>رابط</t>
  </si>
  <si>
    <t>شماره تماس رابط</t>
  </si>
  <si>
    <t>توضیحات</t>
  </si>
  <si>
    <t>امتیاز از کل</t>
  </si>
  <si>
    <t>جزییات</t>
  </si>
  <si>
    <t>فایل ضمیمه یا نقشه</t>
  </si>
  <si>
    <t>جمعبندی</t>
  </si>
  <si>
    <t>تصویه آب خاکستری فاضلاب</t>
  </si>
  <si>
    <t>تجهیزات مدرسه ای تی</t>
  </si>
  <si>
    <t>استند بنفشه آفریقایی</t>
  </si>
  <si>
    <t>گل های محیط بیرونی</t>
  </si>
  <si>
    <t>گل های محیط داخلی</t>
  </si>
  <si>
    <t>درختان تنومند</t>
  </si>
  <si>
    <t>اکواریوم</t>
  </si>
  <si>
    <t>پرندگان حیاط</t>
  </si>
  <si>
    <t>آموزش پرسنل فنی</t>
  </si>
  <si>
    <t>آموزش همگانی مربیان</t>
  </si>
  <si>
    <t>آموزش همگانی بهره برداران</t>
  </si>
  <si>
    <t>ارتباط سامانه پلیس</t>
  </si>
  <si>
    <t>ارتباط با اتومات</t>
  </si>
  <si>
    <t>برچسب اموال و به روز بودن</t>
  </si>
  <si>
    <t>تابلو اموال در هر اماکن</t>
  </si>
  <si>
    <t>زیبایی بصری فضا</t>
  </si>
  <si>
    <t>تغییرات دکوراسیون</t>
  </si>
  <si>
    <t>به روز بودن آیتم های تعمیر و نگهداری</t>
  </si>
  <si>
    <t>وجود گاو صندوق</t>
  </si>
  <si>
    <t>وجود شادابی</t>
  </si>
  <si>
    <t>متولی تعمیر و نگهداری</t>
  </si>
  <si>
    <t>دفترچه فنی</t>
  </si>
  <si>
    <t>چک لیست نگهداری</t>
  </si>
  <si>
    <t>راه اندازی شبکه و قرار گیری در مدار</t>
  </si>
  <si>
    <t>ارتباط با سیستم وشبکه آتشنشانی منطقه</t>
  </si>
  <si>
    <t>راه اندازی و شروع به کار سیستم اطفای حریق (بارنده و سییستم آب ورودی)</t>
  </si>
  <si>
    <t>مشخص کردن شرکت و عقد قرار داد و کنترل دوره ای</t>
  </si>
  <si>
    <t>آموزش فرد مسئول از نیرو های ثابت مرکز جهت نگهداشت سیستم</t>
  </si>
  <si>
    <t xml:space="preserve">برگزاری دوره سالانه جهت آموزش هنرآموزان و کادر ثابت </t>
  </si>
  <si>
    <t xml:space="preserve">برگزاری دوره سالانه جهت آموزش هنرجویان </t>
  </si>
  <si>
    <t>مکاتبه با پلیس پیشگیری، دریافت استاندارد های لازم الاجرا و پیاده سازی آنها و دریافت گواهی پلیس پیشگیری</t>
  </si>
  <si>
    <t xml:space="preserve">راه اندازی دزد گیر برای مرکز و برنامه ریزی زمان قطع و وصل </t>
  </si>
  <si>
    <t>استاندارد سازی حفاظ های مرکز و چک دوره ای سلامت بودن آنها</t>
  </si>
  <si>
    <t xml:space="preserve">راه اندازی و نگهداشت دوربین در فضا های مورد نیاز مرکز با حافظه حداقل 2 ماه </t>
  </si>
  <si>
    <t>راه اندازی سیستم شبکه برای ارسال تصاویر دوربین ها ،برای ستاد ، مدیر مرکز ، نماینده حقوقی و سرایدار</t>
  </si>
  <si>
    <r>
      <t xml:space="preserve">ایمن بودن محل قرار گرفتن دستگاه </t>
    </r>
    <r>
      <rPr>
        <sz val="11"/>
        <color theme="1"/>
        <rFont val="Calibri"/>
        <family val="2"/>
        <scheme val="minor"/>
      </rPr>
      <t xml:space="preserve">DVR </t>
    </r>
    <r>
      <rPr>
        <sz val="11"/>
        <color theme="1"/>
        <rFont val="B Nazanin"/>
        <charset val="178"/>
      </rPr>
      <t xml:space="preserve">و کابل کشی دوربین ها </t>
    </r>
  </si>
  <si>
    <t>استاندارد سازی فضای سبز مرکز با توجه با فصول سال</t>
  </si>
  <si>
    <t xml:space="preserve">حفظ و نگهداشت آکواریوم مرکز </t>
  </si>
  <si>
    <t>حفظ و نگهداشت پرندگان مرکز</t>
  </si>
  <si>
    <t>شناسنامه دار کردن درخت ها و نام گذاری آن به نام خیرین یا هنرجویان</t>
  </si>
  <si>
    <t>حفظ و نگهداشت استند بنفشه آفریقایی مرکز</t>
  </si>
  <si>
    <t>حفظ و نگهداشت گل های محیط بیرونی مرکز</t>
  </si>
  <si>
    <t>حفظ و نگهداشت گل های محیط داخلی مرکز</t>
  </si>
  <si>
    <t>حفظ و نگهداشت درختان تنومند مرکز</t>
  </si>
  <si>
    <t>ایجاد شادابی بصری و محیطی با استفاده از گیاهان و فضای سبز در کلاس ها و فضا های عمومی مرکز</t>
  </si>
  <si>
    <t>راه اندازی و نگهداشت سیستم بازیابی آب خاکستری و استفاده در آبیاری گیاهان(چک کردن دوره ای شماره کنتور)</t>
  </si>
  <si>
    <t>جعبه کمک های اولیه</t>
  </si>
  <si>
    <t>وجود نقشه وضع موجود (ازبیلت یا چون ساخت) معماری با دو فایل اتوکد و چاپی در مرکز</t>
  </si>
  <si>
    <t>وجود نقشه وضع موجود (ازبیلت یا چون ساخت) سازه با دو فایل اتوکد و چاپی در مرکز</t>
  </si>
  <si>
    <t>وجود نقشه وضع موجود (ازبیلت یا چون ساخت) برقی و مکانیکی با دو فایل اتوکد و چاپی در مرکز</t>
  </si>
  <si>
    <t xml:space="preserve">به روز بودن تجهیزات ای تی مراکز و داشتن دفترچه بازدید دوره ای </t>
  </si>
  <si>
    <t>اجرای الگو های مدارس سبز(سازمان نوسازی مدارس ) در گرایش های انرژی، کیفیت محیط داخلی، پسماند و آلودگی ، مدیریت مراکز، سایت مراکز، مواد و مصالح ،آب</t>
  </si>
  <si>
    <t>آراستگی فضای داخلی مرکز (نبود سیم های آویزان ، پنجره های شکسته، دیوار های ترک خورده و غیره)</t>
  </si>
  <si>
    <t xml:space="preserve">اصلاح دائمی چیدمان فضای داخلی و بیرونی مرکز جهت شادابی و طراوت و انگیزه برای کادر مرکز و هنرجویان </t>
  </si>
  <si>
    <t>به روز بودن دفترچه تعمیر و نگهداری و راهبری این سیستم بر مبنای تقویم اجرایی مرکز</t>
  </si>
  <si>
    <t>تهیه دفترچه فنی برای تمامی تاسیسات تعمیری اعم از موتورخانه سالن ورزشی و غیره</t>
  </si>
  <si>
    <t xml:space="preserve">تهیه ی چک لیست نگهداری جهت خودرو ها و وسایل حمل و نقل </t>
  </si>
  <si>
    <t>تهیه یک سری جعبه کلید یدک و نصب آن در باکس اضطراری و به روز بودن همیشگی آن</t>
  </si>
  <si>
    <t xml:space="preserve">راه اندازی سیستم سانترال تلفن داخلی </t>
  </si>
  <si>
    <t>راه اندازی سیستم ضبط مکالمات تلفنی</t>
  </si>
  <si>
    <t>مکاتبه با سامانه پشتیبانی پلیس برای سیستم امنیتی مرکز</t>
  </si>
  <si>
    <t>تهیه و نصب برچسب اموال در هر فضا و به روز بودن آن</t>
  </si>
  <si>
    <t>تهیه و نصب تابلو  اموال در هر فضا و به روز بودن آن</t>
  </si>
  <si>
    <t xml:space="preserve">وجود گاوصندوق در مرکز جهت نگهداری اسناد با اهمیت </t>
  </si>
  <si>
    <t>نصاب امتیازات چک لیست ایمنی مدارس 50 امتیاز است .50-60 درصد امتیاز 1 ستاره - 60-70 درصد امتیاز 2 ستاره -  70-80 درصد امتیاز 3 ستاره -   80-90 درصد امتیاز 4 ستاره - 90-100 درصد امتیاز 5 ستاره                                                                                                                                    آیتم هایی که به رنگ قرمز در آمده است در هر آیتم الزامی است و باید برای کسب نصاب تکمیل گردد.</t>
  </si>
  <si>
    <t>باند ،گاز استریل، چسب (3M)، چسب زخم ،مسکن(ژلوفن یا استامینوفن بدون کدئین)، بتادین ،آتل انگشت (آبسلانگ)، باند کشی ،محافظ چشم  ، مایع شست و شو چشم(آی باس)، پماد سوختگی و...</t>
  </si>
  <si>
    <t>حفاظ فضاها،  بر مبنای استاندارد مدارس</t>
  </si>
  <si>
    <t>انتقال تصویر دوربین ها با شبکه اینترنت</t>
  </si>
  <si>
    <t>ایمنی جعبه DVR</t>
  </si>
  <si>
    <t>برنامه ریزی و تامین فضا جهت تفکیک زباله های کادر و هنرجویان و ایجاد فرهنگ تفکیک زباله و بازیافت و تهیه چک لیست زباله های تفکیک شده</t>
  </si>
  <si>
    <t>تاریخ:</t>
  </si>
  <si>
    <t xml:space="preserve">چک لیست ایمنی مدارس </t>
  </si>
  <si>
    <t>کد  فرم: FM181</t>
  </si>
  <si>
    <t>دارد</t>
  </si>
  <si>
    <t>آقای استواری</t>
  </si>
  <si>
    <t>ندارد</t>
  </si>
  <si>
    <t>رسولخانی</t>
  </si>
  <si>
    <t>مطلع نیستم</t>
  </si>
  <si>
    <t>هاتف منش</t>
  </si>
  <si>
    <t>امتیاز های کسر شده از ایتم های اجباری با ضریب 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</si>
</sst>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sz val="9"/>
      <color indexed="81"/>
      <name val="Tahoma"/>
    </font>
    <font>
      <b/>
      <sz val="9"/>
      <color indexed="81"/>
      <name val="Tahoma"/>
    </font>
    <font>
      <sz val="12"/>
      <name val="B Nazanin"/>
      <charset val="178"/>
    </font>
    <font>
      <b/>
      <sz val="16"/>
      <color theme="1"/>
      <name val="B Titr"/>
      <charset val="178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6" borderId="19" xfId="0" applyFont="1" applyFill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 readingOrder="2"/>
    </xf>
    <xf numFmtId="0" fontId="1" fillId="0" borderId="9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 readingOrder="2"/>
    </xf>
    <xf numFmtId="0" fontId="1" fillId="0" borderId="6" xfId="0" applyFont="1" applyBorder="1" applyAlignment="1">
      <alignment horizontal="center" vertical="center" wrapText="1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9" borderId="1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2" xfId="0" applyFill="1" applyBorder="1" applyAlignment="1" applyProtection="1">
      <alignment horizontal="center" vertical="center"/>
      <protection locked="0"/>
    </xf>
    <xf numFmtId="0" fontId="0" fillId="5" borderId="22" xfId="0" applyFill="1" applyBorder="1" applyAlignment="1">
      <alignment horizontal="center" vertical="center" wrapText="1"/>
    </xf>
    <xf numFmtId="0" fontId="0" fillId="5" borderId="25" xfId="0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2" fillId="9" borderId="24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5" fillId="8" borderId="8" xfId="0" applyFont="1" applyFill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9" borderId="8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 readingOrder="2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6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5" borderId="13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>
      <alignment horizontal="center" vertical="center" wrapText="1"/>
    </xf>
    <xf numFmtId="0" fontId="0" fillId="5" borderId="14" xfId="0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0" fillId="7" borderId="10" xfId="0" applyFill="1" applyBorder="1" applyAlignment="1">
      <alignment horizontal="right" vertical="center" wrapText="1"/>
    </xf>
    <xf numFmtId="0" fontId="0" fillId="7" borderId="11" xfId="0" applyFill="1" applyBorder="1" applyAlignment="1">
      <alignment horizontal="right" vertical="center" wrapText="1"/>
    </xf>
    <xf numFmtId="0" fontId="0" fillId="7" borderId="12" xfId="0" applyFill="1" applyBorder="1" applyAlignment="1">
      <alignment horizontal="right" vertical="center" wrapText="1"/>
    </xf>
    <xf numFmtId="0" fontId="0" fillId="7" borderId="13" xfId="0" applyFill="1" applyBorder="1" applyAlignment="1">
      <alignment horizontal="right" vertical="center" wrapText="1"/>
    </xf>
    <xf numFmtId="0" fontId="0" fillId="7" borderId="0" xfId="0" applyFill="1" applyAlignment="1">
      <alignment horizontal="right" vertical="center" wrapText="1"/>
    </xf>
    <xf numFmtId="0" fontId="0" fillId="7" borderId="14" xfId="0" applyFill="1" applyBorder="1" applyAlignment="1">
      <alignment horizontal="right" vertical="center" wrapText="1"/>
    </xf>
    <xf numFmtId="0" fontId="0" fillId="7" borderId="15" xfId="0" applyFill="1" applyBorder="1" applyAlignment="1">
      <alignment horizontal="right" vertical="center" wrapText="1"/>
    </xf>
    <xf numFmtId="0" fontId="0" fillId="7" borderId="16" xfId="0" applyFill="1" applyBorder="1" applyAlignment="1">
      <alignment horizontal="right" vertical="center" wrapText="1"/>
    </xf>
    <xf numFmtId="0" fontId="0" fillId="7" borderId="17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ED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321050</xdr:colOff>
      <xdr:row>0</xdr:row>
      <xdr:rowOff>71439</xdr:rowOff>
    </xdr:from>
    <xdr:to>
      <xdr:col>1</xdr:col>
      <xdr:colOff>719557</xdr:colOff>
      <xdr:row>1</xdr:row>
      <xdr:rowOff>481852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6131F9-F896-42FB-BE73-763314360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54691380" y="71439"/>
          <a:ext cx="1005726" cy="1005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8"/>
  <sheetViews>
    <sheetView rightToLeft="1" tabSelected="1" zoomScale="115" zoomScaleNormal="115" workbookViewId="0">
      <selection activeCell="I7" sqref="I7"/>
    </sheetView>
  </sheetViews>
  <sheetFormatPr defaultRowHeight="15" x14ac:dyDescent="0.25"/>
  <cols>
    <col min="2" max="2" width="23.140625" customWidth="1"/>
    <col min="3" max="3" width="23.28515625" style="11" customWidth="1"/>
    <col min="4" max="4" width="15" customWidth="1"/>
    <col min="5" max="5" width="18.42578125" customWidth="1"/>
    <col min="6" max="6" width="15.140625" customWidth="1"/>
    <col min="7" max="9" width="18" customWidth="1"/>
    <col min="10" max="11" width="12.85546875" style="15" customWidth="1"/>
    <col min="12" max="12" width="48.28515625" style="15" customWidth="1"/>
  </cols>
  <sheetData>
    <row r="1" spans="1:12" s="48" customFormat="1" ht="47.25" customHeight="1" x14ac:dyDescent="0.25">
      <c r="A1" s="61" t="s">
        <v>103</v>
      </c>
      <c r="B1" s="62"/>
      <c r="C1" s="62"/>
      <c r="D1" s="62"/>
      <c r="E1" s="62"/>
      <c r="F1" s="62"/>
      <c r="G1" s="62"/>
      <c r="H1" s="62"/>
      <c r="I1" s="62"/>
      <c r="J1" s="62"/>
      <c r="K1" s="63"/>
      <c r="L1" s="53" t="s">
        <v>104</v>
      </c>
    </row>
    <row r="2" spans="1:12" s="48" customFormat="1" ht="47.25" customHeight="1" thickBot="1" x14ac:dyDescent="0.3">
      <c r="A2" s="64"/>
      <c r="B2" s="65"/>
      <c r="C2" s="65"/>
      <c r="D2" s="65"/>
      <c r="E2" s="65"/>
      <c r="F2" s="65"/>
      <c r="G2" s="65"/>
      <c r="H2" s="65"/>
      <c r="I2" s="65"/>
      <c r="J2" s="65"/>
      <c r="K2" s="66"/>
      <c r="L2" s="54" t="s">
        <v>102</v>
      </c>
    </row>
    <row r="3" spans="1:12" ht="75.75" thickBot="1" x14ac:dyDescent="0.3">
      <c r="A3" s="49" t="s">
        <v>0</v>
      </c>
      <c r="B3" s="50" t="s">
        <v>1</v>
      </c>
      <c r="C3" s="50" t="s">
        <v>2</v>
      </c>
      <c r="D3" s="50" t="s">
        <v>24</v>
      </c>
      <c r="E3" s="50" t="s">
        <v>30</v>
      </c>
      <c r="F3" s="50" t="s">
        <v>25</v>
      </c>
      <c r="G3" s="50" t="s">
        <v>26</v>
      </c>
      <c r="H3" s="50" t="s">
        <v>27</v>
      </c>
      <c r="I3" s="50"/>
      <c r="J3" s="51" t="s">
        <v>111</v>
      </c>
      <c r="K3" s="51" t="s">
        <v>28</v>
      </c>
      <c r="L3" s="52" t="s">
        <v>29</v>
      </c>
    </row>
    <row r="4" spans="1:12" ht="18.75" x14ac:dyDescent="0.25">
      <c r="A4" s="79">
        <v>1</v>
      </c>
      <c r="B4" s="76" t="s">
        <v>3</v>
      </c>
      <c r="C4" s="5" t="s">
        <v>4</v>
      </c>
      <c r="D4" s="6" t="s">
        <v>105</v>
      </c>
      <c r="E4" s="6"/>
      <c r="F4" s="6" t="s">
        <v>106</v>
      </c>
      <c r="G4" s="6">
        <v>9126822948</v>
      </c>
      <c r="H4" s="6"/>
      <c r="I4" s="6">
        <v>4</v>
      </c>
      <c r="J4" s="22">
        <f>IF(K4&lt;&gt;I4,K4*2.5,0)</f>
        <v>0</v>
      </c>
      <c r="K4" s="20">
        <v>4</v>
      </c>
      <c r="L4" s="16" t="s">
        <v>55</v>
      </c>
    </row>
    <row r="5" spans="1:12" ht="18.75" x14ac:dyDescent="0.25">
      <c r="A5" s="80"/>
      <c r="B5" s="77"/>
      <c r="C5" s="1" t="s">
        <v>44</v>
      </c>
      <c r="D5" s="2" t="s">
        <v>105</v>
      </c>
      <c r="E5" s="2"/>
      <c r="F5" s="2"/>
      <c r="G5" s="2"/>
      <c r="H5" s="2"/>
      <c r="I5" s="2">
        <v>2</v>
      </c>
      <c r="J5" s="60"/>
      <c r="K5" s="21">
        <v>2</v>
      </c>
      <c r="L5" s="16" t="s">
        <v>56</v>
      </c>
    </row>
    <row r="6" spans="1:12" ht="36" x14ac:dyDescent="0.25">
      <c r="A6" s="80"/>
      <c r="B6" s="77"/>
      <c r="C6" s="1" t="s">
        <v>5</v>
      </c>
      <c r="D6" s="2" t="s">
        <v>105</v>
      </c>
      <c r="E6" s="2"/>
      <c r="F6" s="2"/>
      <c r="G6" s="2"/>
      <c r="H6" s="2"/>
      <c r="I6" s="2">
        <v>3</v>
      </c>
      <c r="J6" s="60"/>
      <c r="K6" s="21">
        <v>3</v>
      </c>
      <c r="L6" s="16" t="s">
        <v>57</v>
      </c>
    </row>
    <row r="7" spans="1:12" ht="18.75" x14ac:dyDescent="0.25">
      <c r="A7" s="80"/>
      <c r="B7" s="77"/>
      <c r="C7" s="1" t="s">
        <v>52</v>
      </c>
      <c r="D7" s="2" t="s">
        <v>105</v>
      </c>
      <c r="E7" s="2"/>
      <c r="F7" s="2"/>
      <c r="G7" s="2"/>
      <c r="H7" s="2"/>
      <c r="I7" s="2">
        <v>4</v>
      </c>
      <c r="J7" s="22">
        <f t="shared" ref="J4:J50" si="0">IF(K7&lt;&gt;I7,K7*2.5,0)</f>
        <v>0</v>
      </c>
      <c r="K7" s="22">
        <v>4</v>
      </c>
      <c r="L7" s="17" t="s">
        <v>58</v>
      </c>
    </row>
    <row r="8" spans="1:12" ht="18.75" x14ac:dyDescent="0.25">
      <c r="A8" s="80"/>
      <c r="B8" s="77"/>
      <c r="C8" s="1" t="s">
        <v>40</v>
      </c>
      <c r="D8" s="2" t="s">
        <v>105</v>
      </c>
      <c r="E8" s="2"/>
      <c r="F8" s="2" t="s">
        <v>108</v>
      </c>
      <c r="G8" s="2">
        <v>9193840540</v>
      </c>
      <c r="H8" s="2"/>
      <c r="I8" s="2">
        <v>3</v>
      </c>
      <c r="J8" s="22">
        <f t="shared" si="0"/>
        <v>0</v>
      </c>
      <c r="K8" s="22">
        <v>3</v>
      </c>
      <c r="L8" s="16" t="s">
        <v>59</v>
      </c>
    </row>
    <row r="9" spans="1:12" ht="18.75" x14ac:dyDescent="0.25">
      <c r="A9" s="80"/>
      <c r="B9" s="77"/>
      <c r="C9" s="1" t="s">
        <v>41</v>
      </c>
      <c r="D9" s="2" t="s">
        <v>107</v>
      </c>
      <c r="E9" s="2"/>
      <c r="F9" s="2"/>
      <c r="G9" s="2"/>
      <c r="H9" s="2"/>
      <c r="I9" s="2">
        <v>0</v>
      </c>
      <c r="J9" s="60"/>
      <c r="K9" s="21">
        <v>2</v>
      </c>
      <c r="L9" s="16" t="s">
        <v>60</v>
      </c>
    </row>
    <row r="10" spans="1:12" ht="18.75" x14ac:dyDescent="0.25">
      <c r="A10" s="80"/>
      <c r="B10" s="77"/>
      <c r="C10" s="1" t="s">
        <v>42</v>
      </c>
      <c r="D10" s="2" t="s">
        <v>107</v>
      </c>
      <c r="E10" s="2"/>
      <c r="F10" s="2"/>
      <c r="G10" s="2"/>
      <c r="H10" s="2"/>
      <c r="I10" s="2">
        <v>0</v>
      </c>
      <c r="J10" s="60"/>
      <c r="K10" s="21">
        <v>2</v>
      </c>
      <c r="L10" s="16" t="s">
        <v>61</v>
      </c>
    </row>
    <row r="11" spans="1:12" ht="18.75" x14ac:dyDescent="0.25">
      <c r="A11" s="80"/>
      <c r="B11" s="77"/>
      <c r="C11" s="1"/>
      <c r="D11" s="2"/>
      <c r="E11" s="2"/>
      <c r="F11" s="2"/>
      <c r="G11" s="2"/>
      <c r="H11" s="2"/>
      <c r="I11" s="2"/>
      <c r="J11" s="60"/>
      <c r="K11" s="21"/>
      <c r="L11" s="13"/>
    </row>
    <row r="12" spans="1:12" ht="19.5" thickBot="1" x14ac:dyDescent="0.3">
      <c r="A12" s="81"/>
      <c r="B12" s="78"/>
      <c r="C12" s="7"/>
      <c r="D12" s="8"/>
      <c r="E12" s="8"/>
      <c r="F12" s="8"/>
      <c r="G12" s="8"/>
      <c r="H12" s="8"/>
      <c r="I12" s="8"/>
      <c r="J12" s="60"/>
      <c r="K12" s="23"/>
      <c r="L12" s="14"/>
    </row>
    <row r="13" spans="1:12" ht="36" x14ac:dyDescent="0.45">
      <c r="A13" s="79">
        <v>2</v>
      </c>
      <c r="B13" s="76" t="s">
        <v>6</v>
      </c>
      <c r="C13" s="5" t="s">
        <v>7</v>
      </c>
      <c r="D13" s="9"/>
      <c r="E13" s="9"/>
      <c r="F13" s="9"/>
      <c r="G13" s="9"/>
      <c r="H13" s="9" t="s">
        <v>109</v>
      </c>
      <c r="I13" s="9">
        <v>0</v>
      </c>
      <c r="J13" s="22">
        <f t="shared" si="0"/>
        <v>7.5</v>
      </c>
      <c r="K13" s="20">
        <v>3</v>
      </c>
      <c r="L13" s="18" t="s">
        <v>62</v>
      </c>
    </row>
    <row r="14" spans="1:12" ht="18.75" x14ac:dyDescent="0.45">
      <c r="A14" s="80"/>
      <c r="B14" s="77"/>
      <c r="C14" s="1" t="s">
        <v>8</v>
      </c>
      <c r="D14" s="3" t="s">
        <v>107</v>
      </c>
      <c r="E14" s="3"/>
      <c r="F14" s="3"/>
      <c r="G14" s="3"/>
      <c r="H14" s="3"/>
      <c r="I14" s="3">
        <v>0</v>
      </c>
      <c r="J14" s="60"/>
      <c r="K14" s="21">
        <v>3</v>
      </c>
      <c r="L14" s="16" t="s">
        <v>63</v>
      </c>
    </row>
    <row r="15" spans="1:12" ht="37.5" x14ac:dyDescent="0.45">
      <c r="A15" s="80"/>
      <c r="B15" s="77"/>
      <c r="C15" s="4" t="s">
        <v>98</v>
      </c>
      <c r="D15" s="3" t="s">
        <v>105</v>
      </c>
      <c r="E15" s="3"/>
      <c r="F15" s="3"/>
      <c r="G15" s="3"/>
      <c r="H15" s="3"/>
      <c r="I15" s="3">
        <v>3</v>
      </c>
      <c r="J15" s="60"/>
      <c r="K15" s="21">
        <v>3</v>
      </c>
      <c r="L15" s="16" t="s">
        <v>64</v>
      </c>
    </row>
    <row r="16" spans="1:12" ht="36" x14ac:dyDescent="0.45">
      <c r="A16" s="80"/>
      <c r="B16" s="77"/>
      <c r="C16" s="1" t="s">
        <v>9</v>
      </c>
      <c r="D16" s="3" t="s">
        <v>105</v>
      </c>
      <c r="E16" s="3"/>
      <c r="F16" s="3"/>
      <c r="G16" s="3"/>
      <c r="H16" s="3"/>
      <c r="I16" s="3">
        <v>3</v>
      </c>
      <c r="J16" s="22">
        <f t="shared" si="0"/>
        <v>0</v>
      </c>
      <c r="K16" s="22">
        <v>3</v>
      </c>
      <c r="L16" s="16" t="s">
        <v>65</v>
      </c>
    </row>
    <row r="17" spans="1:12" ht="37.5" x14ac:dyDescent="0.45">
      <c r="A17" s="80"/>
      <c r="B17" s="77"/>
      <c r="C17" s="4" t="s">
        <v>99</v>
      </c>
      <c r="D17" s="3" t="s">
        <v>105</v>
      </c>
      <c r="E17" s="3"/>
      <c r="F17" s="3"/>
      <c r="G17" s="3"/>
      <c r="H17" s="3"/>
      <c r="I17" s="3">
        <v>3</v>
      </c>
      <c r="J17" s="22">
        <f t="shared" si="0"/>
        <v>0</v>
      </c>
      <c r="K17" s="22">
        <v>3</v>
      </c>
      <c r="L17" s="19" t="s">
        <v>66</v>
      </c>
    </row>
    <row r="18" spans="1:12" ht="18.75" x14ac:dyDescent="0.45">
      <c r="A18" s="80"/>
      <c r="B18" s="77"/>
      <c r="C18" s="1" t="s">
        <v>100</v>
      </c>
      <c r="D18" s="3" t="s">
        <v>105</v>
      </c>
      <c r="E18" s="3"/>
      <c r="F18" s="3"/>
      <c r="G18" s="3"/>
      <c r="H18" s="3"/>
      <c r="I18" s="3">
        <v>2</v>
      </c>
      <c r="J18" s="60"/>
      <c r="K18" s="21">
        <v>2</v>
      </c>
      <c r="L18" s="16" t="s">
        <v>67</v>
      </c>
    </row>
    <row r="19" spans="1:12" ht="19.5" thickBot="1" x14ac:dyDescent="0.5">
      <c r="A19" s="83"/>
      <c r="B19" s="82"/>
      <c r="C19" s="43"/>
      <c r="D19" s="26"/>
      <c r="E19" s="26"/>
      <c r="F19" s="26"/>
      <c r="G19" s="26"/>
      <c r="H19" s="26"/>
      <c r="I19" s="26"/>
      <c r="J19" s="60"/>
      <c r="K19" s="27"/>
      <c r="L19" s="25"/>
    </row>
    <row r="20" spans="1:12" ht="18.75" x14ac:dyDescent="0.45">
      <c r="A20" s="79">
        <v>3</v>
      </c>
      <c r="B20" s="76" t="s">
        <v>10</v>
      </c>
      <c r="C20" s="5" t="s">
        <v>11</v>
      </c>
      <c r="D20" s="9" t="s">
        <v>105</v>
      </c>
      <c r="E20" s="9"/>
      <c r="F20" s="9" t="s">
        <v>110</v>
      </c>
      <c r="G20" s="9">
        <v>9353103215</v>
      </c>
      <c r="H20" s="9"/>
      <c r="I20" s="9">
        <v>3</v>
      </c>
      <c r="J20" s="22">
        <f t="shared" si="0"/>
        <v>0</v>
      </c>
      <c r="K20" s="20">
        <v>3</v>
      </c>
      <c r="L20" s="18" t="s">
        <v>68</v>
      </c>
    </row>
    <row r="21" spans="1:12" ht="18.75" x14ac:dyDescent="0.45">
      <c r="A21" s="80"/>
      <c r="B21" s="77"/>
      <c r="C21" s="1" t="s">
        <v>38</v>
      </c>
      <c r="D21" s="3" t="s">
        <v>107</v>
      </c>
      <c r="E21" s="3"/>
      <c r="F21" s="3"/>
      <c r="G21" s="3"/>
      <c r="H21" s="3"/>
      <c r="I21" s="3">
        <v>0</v>
      </c>
      <c r="J21" s="60"/>
      <c r="K21" s="21">
        <v>2</v>
      </c>
      <c r="L21" s="16" t="s">
        <v>69</v>
      </c>
    </row>
    <row r="22" spans="1:12" ht="18.75" x14ac:dyDescent="0.45">
      <c r="A22" s="80"/>
      <c r="B22" s="77"/>
      <c r="C22" s="1" t="s">
        <v>39</v>
      </c>
      <c r="D22" s="3" t="s">
        <v>107</v>
      </c>
      <c r="E22" s="3"/>
      <c r="F22" s="3"/>
      <c r="G22" s="3"/>
      <c r="H22" s="3"/>
      <c r="I22" s="3">
        <v>0</v>
      </c>
      <c r="J22" s="60"/>
      <c r="K22" s="21">
        <v>1</v>
      </c>
      <c r="L22" s="19" t="s">
        <v>70</v>
      </c>
    </row>
    <row r="23" spans="1:12" ht="36" x14ac:dyDescent="0.45">
      <c r="A23" s="80"/>
      <c r="B23" s="77"/>
      <c r="C23" s="1" t="s">
        <v>12</v>
      </c>
      <c r="D23" s="3" t="s">
        <v>105</v>
      </c>
      <c r="E23" s="3"/>
      <c r="F23" s="3"/>
      <c r="G23" s="3"/>
      <c r="H23" s="3"/>
      <c r="I23" s="3">
        <v>2</v>
      </c>
      <c r="J23" s="22">
        <f t="shared" si="0"/>
        <v>0</v>
      </c>
      <c r="K23" s="22">
        <v>2</v>
      </c>
      <c r="L23" s="19" t="s">
        <v>71</v>
      </c>
    </row>
    <row r="24" spans="1:12" ht="18.75" x14ac:dyDescent="0.45">
      <c r="A24" s="80"/>
      <c r="B24" s="77"/>
      <c r="C24" s="1" t="s">
        <v>34</v>
      </c>
      <c r="D24" s="3"/>
      <c r="E24" s="3"/>
      <c r="F24" s="3"/>
      <c r="G24" s="3"/>
      <c r="H24" s="3"/>
      <c r="I24" s="3">
        <v>0</v>
      </c>
      <c r="J24" s="60"/>
      <c r="K24" s="21">
        <v>1</v>
      </c>
      <c r="L24" s="16" t="s">
        <v>72</v>
      </c>
    </row>
    <row r="25" spans="1:12" ht="18.75" x14ac:dyDescent="0.45">
      <c r="A25" s="80"/>
      <c r="B25" s="77"/>
      <c r="C25" s="1" t="s">
        <v>35</v>
      </c>
      <c r="D25" s="3" t="s">
        <v>105</v>
      </c>
      <c r="E25" s="3"/>
      <c r="F25" s="3"/>
      <c r="G25" s="3"/>
      <c r="H25" s="3"/>
      <c r="I25" s="3">
        <v>1</v>
      </c>
      <c r="J25" s="60"/>
      <c r="K25" s="21">
        <v>1</v>
      </c>
      <c r="L25" s="13" t="s">
        <v>73</v>
      </c>
    </row>
    <row r="26" spans="1:12" ht="18.75" x14ac:dyDescent="0.45">
      <c r="A26" s="80"/>
      <c r="B26" s="77"/>
      <c r="C26" s="1" t="s">
        <v>36</v>
      </c>
      <c r="D26" s="3" t="s">
        <v>105</v>
      </c>
      <c r="E26" s="3"/>
      <c r="F26" s="3"/>
      <c r="G26" s="3"/>
      <c r="H26" s="3"/>
      <c r="I26" s="3">
        <v>1</v>
      </c>
      <c r="J26" s="22">
        <f t="shared" si="0"/>
        <v>0</v>
      </c>
      <c r="K26" s="22">
        <v>1</v>
      </c>
      <c r="L26" s="19" t="s">
        <v>74</v>
      </c>
    </row>
    <row r="27" spans="1:12" ht="18.75" x14ac:dyDescent="0.45">
      <c r="A27" s="80"/>
      <c r="B27" s="77"/>
      <c r="C27" s="1" t="s">
        <v>37</v>
      </c>
      <c r="D27" s="3" t="s">
        <v>107</v>
      </c>
      <c r="E27" s="3"/>
      <c r="F27" s="3"/>
      <c r="G27" s="3"/>
      <c r="H27" s="3"/>
      <c r="I27" s="3">
        <v>0</v>
      </c>
      <c r="J27" s="60"/>
      <c r="K27" s="21">
        <v>1</v>
      </c>
      <c r="L27" s="19" t="s">
        <v>75</v>
      </c>
    </row>
    <row r="28" spans="1:12" ht="36.75" thickBot="1" x14ac:dyDescent="0.5">
      <c r="A28" s="83"/>
      <c r="B28" s="82"/>
      <c r="C28" s="44" t="s">
        <v>51</v>
      </c>
      <c r="D28" s="37" t="s">
        <v>105</v>
      </c>
      <c r="E28" s="37"/>
      <c r="F28" s="37"/>
      <c r="G28" s="37"/>
      <c r="H28" s="38"/>
      <c r="I28" s="38">
        <v>3</v>
      </c>
      <c r="J28" s="22">
        <f t="shared" si="0"/>
        <v>0</v>
      </c>
      <c r="K28" s="39">
        <v>3</v>
      </c>
      <c r="L28" s="40" t="s">
        <v>76</v>
      </c>
    </row>
    <row r="29" spans="1:12" ht="54" x14ac:dyDescent="0.45">
      <c r="A29" s="79">
        <v>4</v>
      </c>
      <c r="B29" s="76" t="s">
        <v>13</v>
      </c>
      <c r="C29" s="5" t="s">
        <v>14</v>
      </c>
      <c r="D29" s="9" t="s">
        <v>107</v>
      </c>
      <c r="E29" s="9"/>
      <c r="F29" s="9"/>
      <c r="G29" s="9"/>
      <c r="H29" s="9"/>
      <c r="I29" s="9">
        <v>0</v>
      </c>
      <c r="J29" s="60"/>
      <c r="K29" s="42">
        <v>2</v>
      </c>
      <c r="L29" s="34" t="s">
        <v>101</v>
      </c>
    </row>
    <row r="30" spans="1:12" ht="36" x14ac:dyDescent="0.45">
      <c r="A30" s="80"/>
      <c r="B30" s="77"/>
      <c r="C30" s="1" t="s">
        <v>32</v>
      </c>
      <c r="D30" s="3" t="s">
        <v>107</v>
      </c>
      <c r="E30" s="3"/>
      <c r="F30" s="3"/>
      <c r="G30" s="3"/>
      <c r="H30" s="3"/>
      <c r="I30" s="3">
        <v>0</v>
      </c>
      <c r="J30" s="60"/>
      <c r="K30" s="21">
        <v>3</v>
      </c>
      <c r="L30" s="19" t="s">
        <v>77</v>
      </c>
    </row>
    <row r="31" spans="1:12" ht="18.75" x14ac:dyDescent="0.45">
      <c r="A31" s="80"/>
      <c r="B31" s="77"/>
      <c r="C31" s="1"/>
      <c r="D31" s="3"/>
      <c r="E31" s="3"/>
      <c r="F31" s="3"/>
      <c r="G31" s="3"/>
      <c r="H31" s="3"/>
      <c r="I31" s="3"/>
      <c r="J31" s="60"/>
      <c r="K31" s="21"/>
      <c r="L31" s="13"/>
    </row>
    <row r="32" spans="1:12" ht="19.5" thickBot="1" x14ac:dyDescent="0.5">
      <c r="A32" s="81"/>
      <c r="B32" s="78"/>
      <c r="C32" s="7"/>
      <c r="D32" s="10"/>
      <c r="E32" s="10"/>
      <c r="F32" s="10"/>
      <c r="G32" s="10"/>
      <c r="H32" s="10"/>
      <c r="I32" s="10"/>
      <c r="J32" s="60"/>
      <c r="K32" s="23"/>
      <c r="L32" s="14"/>
    </row>
    <row r="33" spans="1:12" ht="36" x14ac:dyDescent="0.45">
      <c r="A33" s="86">
        <v>5</v>
      </c>
      <c r="B33" s="84" t="s">
        <v>15</v>
      </c>
      <c r="C33" s="45" t="s">
        <v>16</v>
      </c>
      <c r="D33" s="12" t="s">
        <v>105</v>
      </c>
      <c r="E33" s="12"/>
      <c r="F33" s="12"/>
      <c r="G33" s="12"/>
      <c r="H33" s="12"/>
      <c r="I33" s="12">
        <v>3</v>
      </c>
      <c r="J33" s="22">
        <f t="shared" si="0"/>
        <v>0</v>
      </c>
      <c r="K33" s="35">
        <v>3</v>
      </c>
      <c r="L33" s="41" t="s">
        <v>79</v>
      </c>
    </row>
    <row r="34" spans="1:12" ht="36" x14ac:dyDescent="0.45">
      <c r="A34" s="87"/>
      <c r="B34" s="77"/>
      <c r="C34" s="1" t="s">
        <v>17</v>
      </c>
      <c r="D34" s="3" t="s">
        <v>105</v>
      </c>
      <c r="E34" s="3"/>
      <c r="F34" s="3"/>
      <c r="G34" s="3"/>
      <c r="H34" s="3"/>
      <c r="I34" s="3">
        <v>3</v>
      </c>
      <c r="J34" s="60"/>
      <c r="K34" s="21">
        <v>3</v>
      </c>
      <c r="L34" s="19" t="s">
        <v>80</v>
      </c>
    </row>
    <row r="35" spans="1:12" ht="36" x14ac:dyDescent="0.45">
      <c r="A35" s="87"/>
      <c r="B35" s="77"/>
      <c r="C35" s="1" t="s">
        <v>18</v>
      </c>
      <c r="D35" s="3" t="s">
        <v>105</v>
      </c>
      <c r="E35" s="3"/>
      <c r="F35" s="3"/>
      <c r="G35" s="3"/>
      <c r="H35" s="3"/>
      <c r="I35" s="3">
        <v>3</v>
      </c>
      <c r="J35" s="60"/>
      <c r="K35" s="21">
        <v>3</v>
      </c>
      <c r="L35" s="19" t="s">
        <v>81</v>
      </c>
    </row>
    <row r="36" spans="1:12" ht="18.75" x14ac:dyDescent="0.45">
      <c r="A36" s="87"/>
      <c r="B36" s="77"/>
      <c r="C36" s="1" t="s">
        <v>33</v>
      </c>
      <c r="D36" s="3" t="s">
        <v>105</v>
      </c>
      <c r="E36" s="3"/>
      <c r="F36" s="3"/>
      <c r="G36" s="3"/>
      <c r="H36" s="3"/>
      <c r="I36" s="3">
        <v>3</v>
      </c>
      <c r="J36" s="60"/>
      <c r="K36" s="21">
        <v>3</v>
      </c>
      <c r="L36" s="19" t="s">
        <v>82</v>
      </c>
    </row>
    <row r="37" spans="1:12" ht="54" x14ac:dyDescent="0.45">
      <c r="A37" s="87"/>
      <c r="B37" s="77"/>
      <c r="C37" s="1" t="s">
        <v>19</v>
      </c>
      <c r="D37" s="3" t="s">
        <v>107</v>
      </c>
      <c r="E37" s="3"/>
      <c r="F37" s="3"/>
      <c r="G37" s="3"/>
      <c r="H37" s="3"/>
      <c r="I37" s="3">
        <v>0</v>
      </c>
      <c r="J37" s="60"/>
      <c r="K37" s="21">
        <v>2</v>
      </c>
      <c r="L37" s="19" t="s">
        <v>83</v>
      </c>
    </row>
    <row r="38" spans="1:12" ht="36" x14ac:dyDescent="0.45">
      <c r="A38" s="87"/>
      <c r="B38" s="77"/>
      <c r="C38" s="1" t="s">
        <v>47</v>
      </c>
      <c r="D38" s="3" t="s">
        <v>105</v>
      </c>
      <c r="E38" s="3"/>
      <c r="F38" s="3"/>
      <c r="G38" s="3"/>
      <c r="H38" s="3"/>
      <c r="I38" s="3">
        <v>2</v>
      </c>
      <c r="J38" s="22">
        <f t="shared" si="0"/>
        <v>0</v>
      </c>
      <c r="K38" s="22">
        <v>2</v>
      </c>
      <c r="L38" s="19" t="s">
        <v>84</v>
      </c>
    </row>
    <row r="39" spans="1:12" ht="36" x14ac:dyDescent="0.45">
      <c r="A39" s="87"/>
      <c r="B39" s="77"/>
      <c r="C39" s="1" t="s">
        <v>48</v>
      </c>
      <c r="D39" s="3" t="s">
        <v>105</v>
      </c>
      <c r="E39" s="3"/>
      <c r="F39" s="3"/>
      <c r="G39" s="3"/>
      <c r="H39" s="3"/>
      <c r="I39" s="3">
        <v>2</v>
      </c>
      <c r="J39" s="60"/>
      <c r="K39" s="21">
        <v>2</v>
      </c>
      <c r="L39" s="19" t="s">
        <v>85</v>
      </c>
    </row>
    <row r="40" spans="1:12" ht="37.5" x14ac:dyDescent="0.45">
      <c r="A40" s="87"/>
      <c r="B40" s="77"/>
      <c r="C40" s="4" t="s">
        <v>49</v>
      </c>
      <c r="D40" s="3" t="s">
        <v>105</v>
      </c>
      <c r="E40" s="3"/>
      <c r="F40" s="3"/>
      <c r="G40" s="3"/>
      <c r="H40" s="3"/>
      <c r="I40" s="3">
        <v>2</v>
      </c>
      <c r="J40" s="60"/>
      <c r="K40" s="21">
        <v>2</v>
      </c>
      <c r="L40" s="19" t="s">
        <v>86</v>
      </c>
    </row>
    <row r="41" spans="1:12" ht="36" x14ac:dyDescent="0.45">
      <c r="A41" s="87"/>
      <c r="B41" s="77"/>
      <c r="C41" s="46" t="s">
        <v>53</v>
      </c>
      <c r="D41" s="3" t="s">
        <v>105</v>
      </c>
      <c r="E41" s="3"/>
      <c r="F41" s="3"/>
      <c r="G41" s="3"/>
      <c r="H41" s="3"/>
      <c r="I41" s="3">
        <v>3</v>
      </c>
      <c r="J41" s="22">
        <f t="shared" si="0"/>
        <v>0</v>
      </c>
      <c r="K41" s="22">
        <v>3</v>
      </c>
      <c r="L41" s="19" t="s">
        <v>87</v>
      </c>
    </row>
    <row r="42" spans="1:12" ht="19.5" thickBot="1" x14ac:dyDescent="0.5">
      <c r="A42" s="88"/>
      <c r="B42" s="78"/>
      <c r="C42" s="47" t="s">
        <v>54</v>
      </c>
      <c r="D42" s="10" t="s">
        <v>105</v>
      </c>
      <c r="E42" s="10"/>
      <c r="F42" s="10"/>
      <c r="G42" s="10"/>
      <c r="H42" s="10"/>
      <c r="I42" s="10">
        <v>3</v>
      </c>
      <c r="J42" s="22">
        <f t="shared" si="0"/>
        <v>0</v>
      </c>
      <c r="K42" s="24">
        <v>3</v>
      </c>
      <c r="L42" s="28" t="s">
        <v>88</v>
      </c>
    </row>
    <row r="43" spans="1:12" ht="36" x14ac:dyDescent="0.45">
      <c r="A43" s="85">
        <v>6</v>
      </c>
      <c r="B43" s="84" t="s">
        <v>20</v>
      </c>
      <c r="C43" s="45" t="s">
        <v>21</v>
      </c>
      <c r="D43" s="12" t="s">
        <v>105</v>
      </c>
      <c r="E43" s="12"/>
      <c r="F43" s="12"/>
      <c r="G43" s="12"/>
      <c r="H43" s="12"/>
      <c r="I43" s="12">
        <v>2</v>
      </c>
      <c r="J43" s="22">
        <f t="shared" si="0"/>
        <v>0</v>
      </c>
      <c r="K43" s="35">
        <v>2</v>
      </c>
      <c r="L43" s="36" t="s">
        <v>89</v>
      </c>
    </row>
    <row r="44" spans="1:12" ht="18.75" x14ac:dyDescent="0.45">
      <c r="A44" s="80"/>
      <c r="B44" s="77"/>
      <c r="C44" s="1" t="s">
        <v>22</v>
      </c>
      <c r="D44" s="3" t="s">
        <v>105</v>
      </c>
      <c r="E44" s="3"/>
      <c r="F44" s="3"/>
      <c r="G44" s="3"/>
      <c r="H44" s="3"/>
      <c r="I44" s="3">
        <v>2</v>
      </c>
      <c r="J44" s="22">
        <f t="shared" si="0"/>
        <v>0</v>
      </c>
      <c r="K44" s="22">
        <v>2</v>
      </c>
      <c r="L44" s="19" t="s">
        <v>90</v>
      </c>
    </row>
    <row r="45" spans="1:12" ht="18.75" x14ac:dyDescent="0.45">
      <c r="A45" s="80"/>
      <c r="B45" s="77"/>
      <c r="C45" s="1" t="s">
        <v>23</v>
      </c>
      <c r="D45" s="3" t="s">
        <v>107</v>
      </c>
      <c r="E45" s="3"/>
      <c r="F45" s="3"/>
      <c r="G45" s="3"/>
      <c r="H45" s="3"/>
      <c r="I45" s="3">
        <v>0</v>
      </c>
      <c r="J45" s="60"/>
      <c r="K45" s="21">
        <v>3</v>
      </c>
      <c r="L45" s="19" t="s">
        <v>91</v>
      </c>
    </row>
    <row r="46" spans="1:12" ht="18.75" x14ac:dyDescent="0.45">
      <c r="A46" s="80"/>
      <c r="B46" s="77"/>
      <c r="C46" s="1" t="s">
        <v>43</v>
      </c>
      <c r="D46" s="3" t="s">
        <v>107</v>
      </c>
      <c r="E46" s="3"/>
      <c r="F46" s="3"/>
      <c r="G46" s="3"/>
      <c r="H46" s="3"/>
      <c r="I46" s="3">
        <v>0</v>
      </c>
      <c r="J46" s="60"/>
      <c r="K46" s="21">
        <v>3</v>
      </c>
      <c r="L46" s="19" t="s">
        <v>92</v>
      </c>
    </row>
    <row r="47" spans="1:12" ht="18.75" x14ac:dyDescent="0.45">
      <c r="A47" s="80"/>
      <c r="B47" s="77"/>
      <c r="C47" s="1" t="s">
        <v>45</v>
      </c>
      <c r="D47" s="3" t="s">
        <v>105</v>
      </c>
      <c r="E47" s="3"/>
      <c r="F47" s="3"/>
      <c r="G47" s="3"/>
      <c r="H47" s="3"/>
      <c r="I47" s="3">
        <v>2</v>
      </c>
      <c r="J47" s="22">
        <f t="shared" si="0"/>
        <v>0</v>
      </c>
      <c r="K47" s="22">
        <v>2</v>
      </c>
      <c r="L47" s="16" t="s">
        <v>93</v>
      </c>
    </row>
    <row r="48" spans="1:12" ht="18.75" x14ac:dyDescent="0.45">
      <c r="A48" s="80"/>
      <c r="B48" s="77"/>
      <c r="C48" s="1" t="s">
        <v>46</v>
      </c>
      <c r="D48" s="3" t="s">
        <v>105</v>
      </c>
      <c r="E48" s="3"/>
      <c r="F48" s="3"/>
      <c r="G48" s="3"/>
      <c r="H48" s="3"/>
      <c r="I48" s="3">
        <v>2</v>
      </c>
      <c r="J48" s="22">
        <f t="shared" si="0"/>
        <v>0</v>
      </c>
      <c r="K48" s="22">
        <v>2</v>
      </c>
      <c r="L48" s="16" t="s">
        <v>94</v>
      </c>
    </row>
    <row r="49" spans="1:12" ht="18.75" x14ac:dyDescent="0.45">
      <c r="A49" s="80"/>
      <c r="B49" s="77"/>
      <c r="C49" s="1" t="s">
        <v>50</v>
      </c>
      <c r="D49" s="3" t="s">
        <v>105</v>
      </c>
      <c r="E49" s="3"/>
      <c r="F49" s="3"/>
      <c r="G49" s="3"/>
      <c r="H49" s="3"/>
      <c r="I49" s="3">
        <v>1</v>
      </c>
      <c r="J49" s="60"/>
      <c r="K49" s="21">
        <v>1</v>
      </c>
      <c r="L49" s="16" t="s">
        <v>95</v>
      </c>
    </row>
    <row r="50" spans="1:12" ht="75.75" thickBot="1" x14ac:dyDescent="0.5">
      <c r="A50" s="81"/>
      <c r="B50" s="78"/>
      <c r="C50" s="7" t="s">
        <v>78</v>
      </c>
      <c r="D50" s="10" t="s">
        <v>105</v>
      </c>
      <c r="E50" s="10"/>
      <c r="F50" s="10"/>
      <c r="G50" s="10"/>
      <c r="H50" s="10"/>
      <c r="I50" s="8">
        <v>2</v>
      </c>
      <c r="J50" s="22">
        <f t="shared" si="0"/>
        <v>0</v>
      </c>
      <c r="K50" s="24">
        <v>2</v>
      </c>
      <c r="L50" s="14" t="s">
        <v>97</v>
      </c>
    </row>
    <row r="51" spans="1:12" ht="18.75" thickBot="1" x14ac:dyDescent="0.3">
      <c r="A51" s="29">
        <v>7</v>
      </c>
      <c r="B51" s="30" t="s">
        <v>31</v>
      </c>
      <c r="C51" s="30"/>
      <c r="D51" s="31">
        <v>70</v>
      </c>
      <c r="E51" s="31"/>
      <c r="F51" s="31"/>
      <c r="G51" s="31"/>
      <c r="H51" s="31"/>
      <c r="I51" s="31">
        <f>SUM(I4:I50)</f>
        <v>72</v>
      </c>
      <c r="J51" s="32">
        <f>SUM(J50,J47:J48,J41:J44,J38,J33,J28,J26,J23,J20,J16:J17,J13,J7:J8,J4)</f>
        <v>7.5</v>
      </c>
      <c r="K51" s="32">
        <f>K50+K49+K48+K47+K46+K45+K44+K43+K39+K38+K37+K36+K35+K34+K33+K32+K31+K30+K29+K28+K24+K23+K20+K19+K18+K17+K16+K15+K14+K13+K12+K9+K8+K7+K6+K4+K27+K26+K21+K22+K25+K42+K41+K40+K5+K10+K11</f>
        <v>100</v>
      </c>
      <c r="L51" s="33"/>
    </row>
    <row r="52" spans="1:12" ht="18.75" thickBot="1" x14ac:dyDescent="0.3">
      <c r="A52" s="55"/>
      <c r="B52" s="56"/>
      <c r="C52" s="56"/>
      <c r="D52" s="57"/>
      <c r="E52" s="57"/>
      <c r="F52" s="57"/>
      <c r="G52" s="57"/>
      <c r="H52" s="57"/>
      <c r="I52" s="57"/>
      <c r="J52" s="58">
        <f>I51-J51</f>
        <v>64.5</v>
      </c>
      <c r="K52" s="58"/>
      <c r="L52" s="59"/>
    </row>
    <row r="53" spans="1:12" x14ac:dyDescent="0.25">
      <c r="A53" s="67" t="s">
        <v>96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9"/>
    </row>
    <row r="54" spans="1:12" x14ac:dyDescent="0.25">
      <c r="A54" s="70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2"/>
    </row>
    <row r="55" spans="1:12" x14ac:dyDescent="0.25">
      <c r="A55" s="70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2"/>
    </row>
    <row r="56" spans="1:12" ht="15.75" thickBot="1" x14ac:dyDescent="0.3">
      <c r="A56" s="73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5"/>
    </row>
    <row r="58" spans="1:12" x14ac:dyDescent="0.25">
      <c r="B58" s="11"/>
    </row>
  </sheetData>
  <sheetProtection algorithmName="SHA-512" hashValue="9G9GLF1XG0xx2l5KXr4GNZ+TGUIzo5rt9giNufHHcPqsEjICWiyyMhvUD4dzcifQL/dkp4LC1/lV5Mj6yZ+v/Q==" saltValue="T/5Wj0F0u+5NygCbTM6TtQ==" spinCount="100000" sheet="1" objects="1" scenarios="1" selectLockedCells="1" selectUnlockedCells="1"/>
  <mergeCells count="14">
    <mergeCell ref="A1:K2"/>
    <mergeCell ref="A53:L56"/>
    <mergeCell ref="B4:B12"/>
    <mergeCell ref="A4:A12"/>
    <mergeCell ref="B13:B19"/>
    <mergeCell ref="A13:A19"/>
    <mergeCell ref="B20:B28"/>
    <mergeCell ref="A20:A28"/>
    <mergeCell ref="B29:B32"/>
    <mergeCell ref="A29:A32"/>
    <mergeCell ref="B43:B50"/>
    <mergeCell ref="A43:A50"/>
    <mergeCell ref="A33:A42"/>
    <mergeCell ref="B33:B42"/>
  </mergeCells>
  <printOptions horizontalCentered="1"/>
  <pageMargins left="0.19685039370078741" right="0" top="0.19685039370078741" bottom="0.19685039370078741" header="0" footer="0"/>
  <pageSetup scale="6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2023-11-30T09:24:58Z</dcterms:modified>
</cp:coreProperties>
</file>