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2" i="1" l="1"/>
  <c r="O51" i="1"/>
  <c r="O49" i="1"/>
  <c r="O48" i="1"/>
  <c r="O45" i="1"/>
  <c r="O44" i="1"/>
  <c r="O43" i="1"/>
  <c r="O42" i="1"/>
  <c r="O39" i="1"/>
  <c r="O34" i="1"/>
  <c r="O29" i="1"/>
  <c r="O27" i="1"/>
  <c r="O24" i="1"/>
  <c r="O21" i="1"/>
  <c r="O18" i="1"/>
  <c r="O17" i="1"/>
  <c r="O14" i="1"/>
  <c r="O9" i="1"/>
  <c r="O8" i="1"/>
  <c r="O5" i="1"/>
  <c r="P52" i="1"/>
  <c r="O52" i="1" l="1"/>
  <c r="O53" i="1" s="1"/>
</calcChain>
</file>

<file path=xl/comments1.xml><?xml version="1.0" encoding="utf-8"?>
<comments xmlns="http://schemas.openxmlformats.org/spreadsheetml/2006/main">
  <authors>
    <author>Author</author>
  </authors>
  <commentList>
    <comment ref="I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دارد یا ندارد و یا در حال احداث
</t>
        </r>
      </text>
    </comment>
    <comment ref="J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فایل نوشته و فایل ارسال گردد
</t>
        </r>
      </text>
    </comment>
    <comment ref="K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نام رابط و مجری قید شود.
</t>
        </r>
      </text>
    </comment>
    <comment ref="L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شماره تماس رابط قید شود
</t>
        </r>
      </text>
    </comment>
    <comment ref="M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توضیحات تکمیلی یا روند در صورت نیاز قید شود
</t>
        </r>
      </text>
    </comment>
    <comment ref="Q4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اگر طرح دارای جزییاتی در موضوعات است قید گردد.
</t>
        </r>
      </text>
    </comment>
    <comment ref="P5" authorId="0" shapeId="0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آیتم الزامی</t>
        </r>
      </text>
    </comment>
  </commentList>
</comments>
</file>

<file path=xl/sharedStrings.xml><?xml version="1.0" encoding="utf-8"?>
<sst xmlns="http://schemas.openxmlformats.org/spreadsheetml/2006/main" count="187" uniqueCount="127">
  <si>
    <t>ردیف</t>
  </si>
  <si>
    <t>عنوان کلی</t>
  </si>
  <si>
    <t>زیر گروه</t>
  </si>
  <si>
    <t>آتش نشانی</t>
  </si>
  <si>
    <t>سیستم اعلان حریق</t>
  </si>
  <si>
    <t>سیستم اطفاء حریق</t>
  </si>
  <si>
    <t>پیشگیری و سرقت</t>
  </si>
  <si>
    <t>گواهی پلیس پیشگیری</t>
  </si>
  <si>
    <t>وجود دزدگیر</t>
  </si>
  <si>
    <t>دوربین مدار بسته</t>
  </si>
  <si>
    <t>فضای سبز</t>
  </si>
  <si>
    <t>سلامت فضای سبز مدرسه</t>
  </si>
  <si>
    <t>شناسنامه دار کردن درختان</t>
  </si>
  <si>
    <t>شاخص های زیست محیطی</t>
  </si>
  <si>
    <t>تفکیک زباله از مبدا</t>
  </si>
  <si>
    <t>المان های معماری و بومی</t>
  </si>
  <si>
    <t>ازبیلت معماری</t>
  </si>
  <si>
    <t>ازبیلت سازه</t>
  </si>
  <si>
    <t>ازبیلت تاسیسات برقی و مکانیکی</t>
  </si>
  <si>
    <t>برخورداری از الگوی سبز</t>
  </si>
  <si>
    <t>سایر شاخص ها</t>
  </si>
  <si>
    <t>جعبه کلید های یدک</t>
  </si>
  <si>
    <t>تلفن داخلی</t>
  </si>
  <si>
    <t>ضبط مکالمات</t>
  </si>
  <si>
    <t>وضعیت</t>
  </si>
  <si>
    <t>رابط</t>
  </si>
  <si>
    <t>شماره تماس رابط</t>
  </si>
  <si>
    <t>توضیحات</t>
  </si>
  <si>
    <t>امتیاز از کل</t>
  </si>
  <si>
    <t>جزییات</t>
  </si>
  <si>
    <t>فایل ضمیمه یا نقشه</t>
  </si>
  <si>
    <t>جمعبندی</t>
  </si>
  <si>
    <t>تصویه آب خاکستری فاضلاب</t>
  </si>
  <si>
    <t>تجهیزات مدرسه ای تی</t>
  </si>
  <si>
    <t>استند بنفشه آفریقایی</t>
  </si>
  <si>
    <t>گل های محیط بیرونی</t>
  </si>
  <si>
    <t>گل های محیط داخلی</t>
  </si>
  <si>
    <t>درختان تنومند</t>
  </si>
  <si>
    <t>اکواریوم</t>
  </si>
  <si>
    <t>پرندگان حیاط</t>
  </si>
  <si>
    <t>آموزش پرسنل فنی</t>
  </si>
  <si>
    <t>آموزش همگانی مربیان</t>
  </si>
  <si>
    <t>آموزش همگانی بهره برداران</t>
  </si>
  <si>
    <t>ارتباط سامانه پلیس</t>
  </si>
  <si>
    <t>ارتباط با اتومات</t>
  </si>
  <si>
    <t>برچسب اموال و به روز بودن</t>
  </si>
  <si>
    <t>تابلو اموال در هر اماکن</t>
  </si>
  <si>
    <t>زیبایی بصری فضا</t>
  </si>
  <si>
    <t>تغییرات دکوراسیون</t>
  </si>
  <si>
    <t>به روز بودن آیتم های تعمیر و نگهداری</t>
  </si>
  <si>
    <t>وجود گاو صندوق</t>
  </si>
  <si>
    <t>وجود شادابی</t>
  </si>
  <si>
    <t>متولی تعمیر و نگهداری</t>
  </si>
  <si>
    <t>دفترچه فنی</t>
  </si>
  <si>
    <t>چک لیست نگهداری</t>
  </si>
  <si>
    <t>راه اندازی شبکه و قرار گیری در مدار</t>
  </si>
  <si>
    <t>ارتباط با سیستم وشبکه آتشنشانی منطقه</t>
  </si>
  <si>
    <t>راه اندازی و شروع به کار سیستم اطفای حریق (بارنده و سییستم آب ورودی)</t>
  </si>
  <si>
    <t>مشخص کردن شرکت و عقد قرار داد و کنترل دوره ای</t>
  </si>
  <si>
    <t>آموزش فرد مسئول از نیرو های ثابت مرکز جهت نگهداشت سیستم</t>
  </si>
  <si>
    <t xml:space="preserve">برگزاری دوره سالانه جهت آموزش هنرآموزان و کادر ثابت </t>
  </si>
  <si>
    <t xml:space="preserve">برگزاری دوره سالانه جهت آموزش هنرجویان </t>
  </si>
  <si>
    <t>مکاتبه با پلیس پیشگیری، دریافت استاندارد های لازم الاجرا و پیاده سازی آنها و دریافت گواهی پلیس پیشگیری</t>
  </si>
  <si>
    <t xml:space="preserve">راه اندازی دزد گیر برای مرکز و برنامه ریزی زمان قطع و وصل </t>
  </si>
  <si>
    <t>استاندارد سازی حفاظ های مرکز و چک دوره ای سلامت بودن آنها</t>
  </si>
  <si>
    <t xml:space="preserve">راه اندازی و نگهداشت دوربین در فضا های مورد نیاز مرکز با حافظه حداقل 2 ماه </t>
  </si>
  <si>
    <t>راه اندازی سیستم شبکه برای ارسال تصاویر دوربین ها ،برای ستاد ، مدیر مرکز ، نماینده حقوقی و سرایدار</t>
  </si>
  <si>
    <r>
      <t xml:space="preserve">ایمن بودن محل قرار گرفتن دستگاه </t>
    </r>
    <r>
      <rPr>
        <sz val="11"/>
        <color theme="1"/>
        <rFont val="Calibri"/>
        <family val="2"/>
        <scheme val="minor"/>
      </rPr>
      <t xml:space="preserve">DVR </t>
    </r>
    <r>
      <rPr>
        <sz val="11"/>
        <color theme="1"/>
        <rFont val="B Nazanin"/>
        <charset val="178"/>
      </rPr>
      <t xml:space="preserve">و کابل کشی دوربین ها </t>
    </r>
  </si>
  <si>
    <t>استاندارد سازی فضای سبز مرکز با توجه با فصول سال</t>
  </si>
  <si>
    <t xml:space="preserve">حفظ و نگهداشت آکواریوم مرکز </t>
  </si>
  <si>
    <t>حفظ و نگهداشت پرندگان مرکز</t>
  </si>
  <si>
    <t>شناسنامه دار کردن درخت ها و نام گذاری آن به نام خیرین یا هنرجویان</t>
  </si>
  <si>
    <t>حفظ و نگهداشت استند بنفشه آفریقایی مرکز</t>
  </si>
  <si>
    <t>حفظ و نگهداشت گل های محیط بیرونی مرکز</t>
  </si>
  <si>
    <t>حفظ و نگهداشت گل های محیط داخلی مرکز</t>
  </si>
  <si>
    <t>حفظ و نگهداشت درختان تنومند مرکز</t>
  </si>
  <si>
    <t>ایجاد شادابی بصری و محیطی با استفاده از گیاهان و فضای سبز در کلاس ها و فضا های عمومی مرکز</t>
  </si>
  <si>
    <t>راه اندازی و نگهداشت سیستم بازیابی آب خاکستری و استفاده در آبیاری گیاهان(چک کردن دوره ای شماره کنتور)</t>
  </si>
  <si>
    <t>جعبه کمک های اولیه</t>
  </si>
  <si>
    <t>وجود نقشه وضع موجود (ازبیلت یا چون ساخت) معماری با دو فایل اتوکد و چاپی در مرکز</t>
  </si>
  <si>
    <t>وجود نقشه وضع موجود (ازبیلت یا چون ساخت) سازه با دو فایل اتوکد و چاپی در مرکز</t>
  </si>
  <si>
    <t>وجود نقشه وضع موجود (ازبیلت یا چون ساخت) برقی و مکانیکی با دو فایل اتوکد و چاپی در مرکز</t>
  </si>
  <si>
    <t xml:space="preserve">به روز بودن تجهیزات ای تی مراکز و داشتن دفترچه بازدید دوره ای </t>
  </si>
  <si>
    <t>اجرای الگو های مدارس سبز(سازمان نوسازی مدارس ) در گرایش های انرژی، کیفیت محیط داخلی، پسماند و آلودگی ، مدیریت مراکز، سایت مراکز، مواد و مصالح ،آب</t>
  </si>
  <si>
    <t>آراستگی فضای داخلی مرکز (نبود سیم های آویزان ، پنجره های شکسته، دیوار های ترک خورده و غیره)</t>
  </si>
  <si>
    <t xml:space="preserve">اصلاح دائمی چیدمان فضای داخلی و بیرونی مرکز جهت شادابی و طراوت و انگیزه برای کادر مرکز و هنرجویان </t>
  </si>
  <si>
    <t>به روز بودن دفترچه تعمیر و نگهداری و راهبری این سیستم بر مبنای تقویم اجرایی مرکز</t>
  </si>
  <si>
    <t>تهیه دفترچه فنی برای تمامی تاسیسات تعمیری اعم از موتورخانه سالن ورزشی و غیره</t>
  </si>
  <si>
    <t xml:space="preserve">تهیه ی چک لیست نگهداری جهت خودرو ها و وسایل حمل و نقل </t>
  </si>
  <si>
    <t>تهیه یک سری جعبه کلید یدک و نصب آن در باکس اضطراری و به روز بودن همیشگی آن</t>
  </si>
  <si>
    <t xml:space="preserve">راه اندازی سیستم سانترال تلفن داخلی </t>
  </si>
  <si>
    <t>راه اندازی سیستم ضبط مکالمات تلفنی</t>
  </si>
  <si>
    <t>مکاتبه با سامانه پشتیبانی پلیس برای سیستم امنیتی مرکز</t>
  </si>
  <si>
    <t>تهیه و نصب برچسب اموال در هر فضا و به روز بودن آن</t>
  </si>
  <si>
    <t>تهیه و نصب تابلو  اموال در هر فضا و به روز بودن آن</t>
  </si>
  <si>
    <t xml:space="preserve">وجود گاوصندوق در مرکز جهت نگهداری اسناد با اهمیت </t>
  </si>
  <si>
    <t>نصاب امتیازات چک لیست ایمنی مدارس 50 امتیاز است .50-60 درصد امتیاز 1 ستاره - 60-70 درصد امتیاز 2 ستاره -  70-80 درصد امتیاز 3 ستاره -   80-90 درصد امتیاز 4 ستاره - 90-100 درصد امتیاز 5 ستاره                                                                                                                                    آیتم هایی که به رنگ قرمز در آمده است در هر آیتم الزامی است و باید برای کسب نصاب تکمیل گردد.</t>
  </si>
  <si>
    <t>باند ،گاز استریل، چسب (3M)، چسب زخم ،مسکن(ژلوفن یا استامینوفن بدون کدئین)، بتادین ،آتل انگشت (آبسلانگ)، باند کشی ،محافظ چشم  ، مایع شست و شو چشم(آی باس)، پماد سوختگی و...</t>
  </si>
  <si>
    <t>حفاظ فضاها،  بر مبنای استاندارد مدارس</t>
  </si>
  <si>
    <t>انتقال تصویر دوربین ها با شبکه اینترنت</t>
  </si>
  <si>
    <t>ایمنی جعبه DVR</t>
  </si>
  <si>
    <t>برنامه ریزی و تامین فضا جهت تفکیک زباله های کادر و هنرجویان و ایجاد فرهنگ تفکیک زباله و بازیافت و تهیه چک لیست زباله های تفکیک شده</t>
  </si>
  <si>
    <t>متصل شده است</t>
  </si>
  <si>
    <t>وجود دارد</t>
  </si>
  <si>
    <t>وجود ندارد</t>
  </si>
  <si>
    <t>انجام نشده</t>
  </si>
  <si>
    <t>انجام شده</t>
  </si>
  <si>
    <t>انجام می گردد</t>
  </si>
  <si>
    <t>انجام می شود</t>
  </si>
  <si>
    <t>انجام  می گردد</t>
  </si>
  <si>
    <t>این بخش وجود ندارد</t>
  </si>
  <si>
    <t>در حال انجام</t>
  </si>
  <si>
    <t>موجود می باشد</t>
  </si>
  <si>
    <t>تکمیل شده</t>
  </si>
  <si>
    <t>استواری</t>
  </si>
  <si>
    <t>رسول خانی</t>
  </si>
  <si>
    <t>عباسعلی</t>
  </si>
  <si>
    <t>بیژن بابایی</t>
  </si>
  <si>
    <t>دویلان</t>
  </si>
  <si>
    <t>با آقای صفری تعمیرات صورت می پذیرد ولی قراردادی دائمی وجود ندارد</t>
  </si>
  <si>
    <t>در داخل مدرسه فقط دو درخت کوچک وجود دارد</t>
  </si>
  <si>
    <t>فقط استند موجود می باشد</t>
  </si>
  <si>
    <t xml:space="preserve">توسط درفتر فنی تهران انجام شده </t>
  </si>
  <si>
    <t>بودجه مورد نیاز این کار بعد از استعلام هزینه تامین نشد</t>
  </si>
  <si>
    <t>تکمیل نیست</t>
  </si>
  <si>
    <t>امتیاز های کسر شده از ایتم های اجباری با ضریب 2.5</t>
  </si>
  <si>
    <t>نواقص موارد الزامی چک لیست ایمنی مدارس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</si>
</sst>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12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10" borderId="1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>
      <alignment horizontal="center" vertical="center" wrapText="1"/>
    </xf>
    <xf numFmtId="0" fontId="0" fillId="6" borderId="25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10" borderId="2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5" fillId="9" borderId="8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1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 readingOrder="2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0" fillId="6" borderId="14" xfId="0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right" vertical="center" wrapText="1"/>
    </xf>
    <xf numFmtId="0" fontId="0" fillId="8" borderId="11" xfId="0" applyFill="1" applyBorder="1" applyAlignment="1">
      <alignment horizontal="right" vertical="center" wrapText="1"/>
    </xf>
    <xf numFmtId="0" fontId="0" fillId="8" borderId="12" xfId="0" applyFill="1" applyBorder="1" applyAlignment="1">
      <alignment horizontal="right" vertical="center" wrapText="1"/>
    </xf>
    <xf numFmtId="0" fontId="0" fillId="8" borderId="13" xfId="0" applyFill="1" applyBorder="1" applyAlignment="1">
      <alignment horizontal="right" vertical="center" wrapText="1"/>
    </xf>
    <xf numFmtId="0" fontId="0" fillId="8" borderId="0" xfId="0" applyFill="1" applyAlignment="1">
      <alignment horizontal="right" vertical="center" wrapText="1"/>
    </xf>
    <xf numFmtId="0" fontId="0" fillId="8" borderId="14" xfId="0" applyFill="1" applyBorder="1" applyAlignment="1">
      <alignment horizontal="right" vertical="center" wrapText="1"/>
    </xf>
    <xf numFmtId="0" fontId="0" fillId="8" borderId="15" xfId="0" applyFill="1" applyBorder="1" applyAlignment="1">
      <alignment horizontal="right" vertical="center" wrapText="1"/>
    </xf>
    <xf numFmtId="0" fontId="0" fillId="8" borderId="16" xfId="0" applyFill="1" applyBorder="1" applyAlignment="1">
      <alignment horizontal="right" vertical="center" wrapText="1"/>
    </xf>
    <xf numFmtId="0" fontId="0" fillId="8" borderId="17" xfId="0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E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60"/>
  <sheetViews>
    <sheetView rightToLeft="1" tabSelected="1" topLeftCell="F1" zoomScaleNormal="100" workbookViewId="0">
      <selection activeCell="M2" sqref="M2"/>
    </sheetView>
  </sheetViews>
  <sheetFormatPr defaultRowHeight="15" x14ac:dyDescent="0.25"/>
  <cols>
    <col min="7" max="7" width="21.7109375" customWidth="1"/>
    <col min="8" max="8" width="24" style="13" customWidth="1"/>
    <col min="9" max="9" width="18.28515625" customWidth="1"/>
    <col min="10" max="10" width="20.85546875" customWidth="1"/>
    <col min="11" max="11" width="19.85546875" customWidth="1"/>
    <col min="12" max="12" width="13.85546875" customWidth="1"/>
    <col min="13" max="13" width="66.5703125" customWidth="1"/>
    <col min="14" max="15" width="11.28515625" customWidth="1"/>
    <col min="16" max="16" width="12.85546875" style="26" customWidth="1"/>
    <col min="17" max="17" width="48.28515625" style="26" customWidth="1"/>
  </cols>
  <sheetData>
    <row r="2" spans="6:17" ht="15.75" thickBot="1" x14ac:dyDescent="0.3"/>
    <row r="3" spans="6:17" ht="18.75" x14ac:dyDescent="0.25">
      <c r="F3" s="68" t="s">
        <v>126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</row>
    <row r="4" spans="6:17" ht="94.5" thickBot="1" x14ac:dyDescent="0.3">
      <c r="F4" s="5" t="s">
        <v>0</v>
      </c>
      <c r="G4" s="6" t="s">
        <v>1</v>
      </c>
      <c r="H4" s="6" t="s">
        <v>2</v>
      </c>
      <c r="I4" s="6" t="s">
        <v>24</v>
      </c>
      <c r="J4" s="6" t="s">
        <v>30</v>
      </c>
      <c r="K4" s="6" t="s">
        <v>25</v>
      </c>
      <c r="L4" s="6" t="s">
        <v>26</v>
      </c>
      <c r="M4" s="6" t="s">
        <v>27</v>
      </c>
      <c r="N4" s="6"/>
      <c r="O4" s="66" t="s">
        <v>125</v>
      </c>
      <c r="P4" s="31" t="s">
        <v>28</v>
      </c>
      <c r="Q4" s="23" t="s">
        <v>29</v>
      </c>
    </row>
    <row r="5" spans="6:17" ht="19.5" thickBot="1" x14ac:dyDescent="0.3">
      <c r="F5" s="83">
        <v>1</v>
      </c>
      <c r="G5" s="80" t="s">
        <v>3</v>
      </c>
      <c r="H5" s="7" t="s">
        <v>4</v>
      </c>
      <c r="I5" s="8" t="s">
        <v>102</v>
      </c>
      <c r="J5" s="8"/>
      <c r="K5" s="8" t="s">
        <v>114</v>
      </c>
      <c r="L5" s="8">
        <v>9126822948</v>
      </c>
      <c r="M5" s="16"/>
      <c r="N5" s="16">
        <v>4</v>
      </c>
      <c r="O5" s="34">
        <f t="shared" ref="O5:O51" si="0">IF(P5&lt;&gt;N5,P5*2.5,0)</f>
        <v>0</v>
      </c>
      <c r="P5" s="32">
        <v>4</v>
      </c>
      <c r="Q5" s="27" t="s">
        <v>55</v>
      </c>
    </row>
    <row r="6" spans="6:17" ht="18.75" x14ac:dyDescent="0.25">
      <c r="F6" s="84"/>
      <c r="G6" s="81"/>
      <c r="H6" s="1" t="s">
        <v>44</v>
      </c>
      <c r="I6" s="2" t="s">
        <v>104</v>
      </c>
      <c r="J6" s="2"/>
      <c r="K6" s="8"/>
      <c r="L6" s="8"/>
      <c r="M6" s="17"/>
      <c r="N6" s="17">
        <v>0</v>
      </c>
      <c r="O6" s="67"/>
      <c r="P6" s="33">
        <v>2</v>
      </c>
      <c r="Q6" s="27" t="s">
        <v>56</v>
      </c>
    </row>
    <row r="7" spans="6:17" ht="36.75" thickBot="1" x14ac:dyDescent="0.3">
      <c r="F7" s="84"/>
      <c r="G7" s="81"/>
      <c r="H7" s="1" t="s">
        <v>5</v>
      </c>
      <c r="I7" s="2" t="s">
        <v>104</v>
      </c>
      <c r="J7" s="2"/>
      <c r="K7" s="2"/>
      <c r="L7" s="2"/>
      <c r="M7" s="17"/>
      <c r="N7" s="17">
        <v>0</v>
      </c>
      <c r="O7" s="67"/>
      <c r="P7" s="33">
        <v>3</v>
      </c>
      <c r="Q7" s="27" t="s">
        <v>57</v>
      </c>
    </row>
    <row r="8" spans="6:17" ht="19.5" thickBot="1" x14ac:dyDescent="0.3">
      <c r="F8" s="84"/>
      <c r="G8" s="81"/>
      <c r="H8" s="1" t="s">
        <v>52</v>
      </c>
      <c r="I8" s="2" t="s">
        <v>103</v>
      </c>
      <c r="J8" s="2"/>
      <c r="K8" s="8" t="s">
        <v>114</v>
      </c>
      <c r="L8" s="8">
        <v>9126822948</v>
      </c>
      <c r="M8" s="17" t="s">
        <v>119</v>
      </c>
      <c r="N8" s="17">
        <v>4</v>
      </c>
      <c r="O8" s="34">
        <f t="shared" si="0"/>
        <v>0</v>
      </c>
      <c r="P8" s="34">
        <v>4</v>
      </c>
      <c r="Q8" s="28" t="s">
        <v>58</v>
      </c>
    </row>
    <row r="9" spans="6:17" ht="19.5" thickBot="1" x14ac:dyDescent="0.3">
      <c r="F9" s="84"/>
      <c r="G9" s="81"/>
      <c r="H9" s="1" t="s">
        <v>40</v>
      </c>
      <c r="I9" s="2" t="s">
        <v>106</v>
      </c>
      <c r="J9" s="2"/>
      <c r="K9" s="8" t="s">
        <v>114</v>
      </c>
      <c r="L9" s="8">
        <v>9126822948</v>
      </c>
      <c r="M9" s="17"/>
      <c r="N9" s="17">
        <v>3</v>
      </c>
      <c r="O9" s="34">
        <f t="shared" si="0"/>
        <v>0</v>
      </c>
      <c r="P9" s="34">
        <v>3</v>
      </c>
      <c r="Q9" s="27" t="s">
        <v>59</v>
      </c>
    </row>
    <row r="10" spans="6:17" ht="19.5" thickBot="1" x14ac:dyDescent="0.3">
      <c r="F10" s="84"/>
      <c r="G10" s="81"/>
      <c r="H10" s="1" t="s">
        <v>41</v>
      </c>
      <c r="I10" s="2" t="s">
        <v>106</v>
      </c>
      <c r="J10" s="2"/>
      <c r="K10" s="8" t="s">
        <v>114</v>
      </c>
      <c r="L10" s="8">
        <v>9126822948</v>
      </c>
      <c r="M10" s="17"/>
      <c r="N10" s="17">
        <v>2</v>
      </c>
      <c r="O10" s="67"/>
      <c r="P10" s="33">
        <v>2</v>
      </c>
      <c r="Q10" s="27" t="s">
        <v>60</v>
      </c>
    </row>
    <row r="11" spans="6:17" ht="18.75" x14ac:dyDescent="0.25">
      <c r="F11" s="84"/>
      <c r="G11" s="81"/>
      <c r="H11" s="1" t="s">
        <v>42</v>
      </c>
      <c r="I11" s="2" t="s">
        <v>106</v>
      </c>
      <c r="J11" s="2"/>
      <c r="K11" s="8" t="s">
        <v>114</v>
      </c>
      <c r="L11" s="8">
        <v>9126822948</v>
      </c>
      <c r="M11" s="17"/>
      <c r="N11" s="17">
        <v>2</v>
      </c>
      <c r="O11" s="67"/>
      <c r="P11" s="33">
        <v>2</v>
      </c>
      <c r="Q11" s="27" t="s">
        <v>61</v>
      </c>
    </row>
    <row r="12" spans="6:17" ht="18.75" x14ac:dyDescent="0.25">
      <c r="F12" s="84"/>
      <c r="G12" s="81"/>
      <c r="H12" s="1"/>
      <c r="I12" s="2"/>
      <c r="J12" s="2"/>
      <c r="K12" s="2"/>
      <c r="L12" s="2"/>
      <c r="M12" s="17"/>
      <c r="N12" s="17"/>
      <c r="O12" s="67"/>
      <c r="P12" s="33"/>
      <c r="Q12" s="24"/>
    </row>
    <row r="13" spans="6:17" ht="19.5" thickBot="1" x14ac:dyDescent="0.3">
      <c r="F13" s="85"/>
      <c r="G13" s="82"/>
      <c r="H13" s="9"/>
      <c r="I13" s="10"/>
      <c r="J13" s="10"/>
      <c r="K13" s="10"/>
      <c r="L13" s="10"/>
      <c r="M13" s="18"/>
      <c r="N13" s="18"/>
      <c r="O13" s="67"/>
      <c r="P13" s="35"/>
      <c r="Q13" s="25"/>
    </row>
    <row r="14" spans="6:17" ht="36.75" thickBot="1" x14ac:dyDescent="0.5">
      <c r="F14" s="83">
        <v>2</v>
      </c>
      <c r="G14" s="80" t="s">
        <v>6</v>
      </c>
      <c r="H14" s="7" t="s">
        <v>7</v>
      </c>
      <c r="I14" s="11" t="s">
        <v>105</v>
      </c>
      <c r="J14" s="11"/>
      <c r="K14" s="8" t="s">
        <v>114</v>
      </c>
      <c r="L14" s="8">
        <v>9126822948</v>
      </c>
      <c r="M14" s="15"/>
      <c r="N14" s="15">
        <v>0</v>
      </c>
      <c r="O14" s="34">
        <f t="shared" si="0"/>
        <v>7.5</v>
      </c>
      <c r="P14" s="32">
        <v>3</v>
      </c>
      <c r="Q14" s="29" t="s">
        <v>62</v>
      </c>
    </row>
    <row r="15" spans="6:17" ht="19.5" thickBot="1" x14ac:dyDescent="0.5">
      <c r="F15" s="84"/>
      <c r="G15" s="81"/>
      <c r="H15" s="1" t="s">
        <v>8</v>
      </c>
      <c r="I15" s="3" t="s">
        <v>104</v>
      </c>
      <c r="J15" s="3"/>
      <c r="K15" s="8" t="s">
        <v>114</v>
      </c>
      <c r="L15" s="8">
        <v>9126822948</v>
      </c>
      <c r="M15" s="19"/>
      <c r="N15" s="19">
        <v>0</v>
      </c>
      <c r="O15" s="67"/>
      <c r="P15" s="33">
        <v>3</v>
      </c>
      <c r="Q15" s="27" t="s">
        <v>63</v>
      </c>
    </row>
    <row r="16" spans="6:17" ht="37.5" x14ac:dyDescent="0.45">
      <c r="F16" s="84"/>
      <c r="G16" s="81"/>
      <c r="H16" s="4" t="s">
        <v>98</v>
      </c>
      <c r="I16" s="3" t="s">
        <v>107</v>
      </c>
      <c r="J16" s="3"/>
      <c r="K16" s="8" t="s">
        <v>114</v>
      </c>
      <c r="L16" s="8">
        <v>9126822948</v>
      </c>
      <c r="M16" s="19"/>
      <c r="N16" s="19">
        <v>0</v>
      </c>
      <c r="O16" s="67"/>
      <c r="P16" s="33">
        <v>3</v>
      </c>
      <c r="Q16" s="27" t="s">
        <v>64</v>
      </c>
    </row>
    <row r="17" spans="1:17" ht="36" x14ac:dyDescent="0.45">
      <c r="F17" s="84"/>
      <c r="G17" s="81"/>
      <c r="H17" s="1" t="s">
        <v>9</v>
      </c>
      <c r="I17" s="3" t="s">
        <v>103</v>
      </c>
      <c r="J17" s="3"/>
      <c r="K17" s="3" t="s">
        <v>115</v>
      </c>
      <c r="L17" s="3">
        <v>9193840540</v>
      </c>
      <c r="M17" s="19"/>
      <c r="N17" s="19">
        <v>3</v>
      </c>
      <c r="O17" s="34">
        <f t="shared" si="0"/>
        <v>0</v>
      </c>
      <c r="P17" s="34">
        <v>3</v>
      </c>
      <c r="Q17" s="27" t="s">
        <v>65</v>
      </c>
    </row>
    <row r="18" spans="1:17" ht="37.5" x14ac:dyDescent="0.45">
      <c r="F18" s="84"/>
      <c r="G18" s="81"/>
      <c r="H18" s="4" t="s">
        <v>99</v>
      </c>
      <c r="I18" s="3" t="s">
        <v>106</v>
      </c>
      <c r="J18" s="3"/>
      <c r="K18" s="3" t="s">
        <v>115</v>
      </c>
      <c r="L18" s="3">
        <v>9193840540</v>
      </c>
      <c r="M18" s="19"/>
      <c r="N18" s="19">
        <v>3</v>
      </c>
      <c r="O18" s="34">
        <f t="shared" si="0"/>
        <v>0</v>
      </c>
      <c r="P18" s="34">
        <v>3</v>
      </c>
      <c r="Q18" s="30" t="s">
        <v>66</v>
      </c>
    </row>
    <row r="19" spans="1:17" ht="18.75" x14ac:dyDescent="0.45">
      <c r="F19" s="84"/>
      <c r="G19" s="81"/>
      <c r="H19" s="1" t="s">
        <v>100</v>
      </c>
      <c r="I19" s="3" t="s">
        <v>103</v>
      </c>
      <c r="J19" s="3"/>
      <c r="K19" s="3" t="s">
        <v>115</v>
      </c>
      <c r="L19" s="3">
        <v>9193840540</v>
      </c>
      <c r="M19" s="19"/>
      <c r="N19" s="19">
        <v>3</v>
      </c>
      <c r="O19" s="67"/>
      <c r="P19" s="33">
        <v>2</v>
      </c>
      <c r="Q19" s="27" t="s">
        <v>67</v>
      </c>
    </row>
    <row r="20" spans="1:17" ht="19.5" thickBot="1" x14ac:dyDescent="0.5">
      <c r="F20" s="87"/>
      <c r="G20" s="86"/>
      <c r="H20" s="56"/>
      <c r="I20" s="38"/>
      <c r="J20" s="38"/>
      <c r="K20" s="38"/>
      <c r="L20" s="38"/>
      <c r="M20" s="39"/>
      <c r="N20" s="39"/>
      <c r="O20" s="67"/>
      <c r="P20" s="40"/>
      <c r="Q20" s="37"/>
    </row>
    <row r="21" spans="1:17" ht="19.5" thickBot="1" x14ac:dyDescent="0.5">
      <c r="F21" s="83">
        <v>3</v>
      </c>
      <c r="G21" s="80" t="s">
        <v>10</v>
      </c>
      <c r="H21" s="7" t="s">
        <v>11</v>
      </c>
      <c r="I21" s="11" t="s">
        <v>108</v>
      </c>
      <c r="J21" s="11"/>
      <c r="K21" s="11" t="s">
        <v>116</v>
      </c>
      <c r="L21" s="11">
        <v>9196169344</v>
      </c>
      <c r="M21" s="15"/>
      <c r="N21" s="15">
        <v>3</v>
      </c>
      <c r="O21" s="34">
        <f t="shared" si="0"/>
        <v>0</v>
      </c>
      <c r="P21" s="32">
        <v>3</v>
      </c>
      <c r="Q21" s="29" t="s">
        <v>68</v>
      </c>
    </row>
    <row r="22" spans="1:17" ht="18.75" x14ac:dyDescent="0.45">
      <c r="A22">
        <v>1</v>
      </c>
      <c r="F22" s="84"/>
      <c r="G22" s="81"/>
      <c r="H22" s="1" t="s">
        <v>38</v>
      </c>
      <c r="I22" s="3" t="s">
        <v>109</v>
      </c>
      <c r="J22" s="3"/>
      <c r="K22" s="11" t="s">
        <v>116</v>
      </c>
      <c r="L22" s="11">
        <v>9196169344</v>
      </c>
      <c r="M22" s="19"/>
      <c r="N22" s="19">
        <v>2</v>
      </c>
      <c r="O22" s="67"/>
      <c r="P22" s="33">
        <v>2</v>
      </c>
      <c r="Q22" s="27" t="s">
        <v>69</v>
      </c>
    </row>
    <row r="23" spans="1:17" ht="19.5" thickBot="1" x14ac:dyDescent="0.5">
      <c r="F23" s="84"/>
      <c r="G23" s="81"/>
      <c r="H23" s="1" t="s">
        <v>39</v>
      </c>
      <c r="I23" s="3" t="s">
        <v>110</v>
      </c>
      <c r="J23" s="3"/>
      <c r="K23" s="3"/>
      <c r="L23" s="3"/>
      <c r="M23" s="19"/>
      <c r="N23" s="19">
        <v>0</v>
      </c>
      <c r="O23" s="67"/>
      <c r="P23" s="33">
        <v>1</v>
      </c>
      <c r="Q23" s="30" t="s">
        <v>70</v>
      </c>
    </row>
    <row r="24" spans="1:17" ht="36" x14ac:dyDescent="0.45">
      <c r="F24" s="84"/>
      <c r="G24" s="81"/>
      <c r="H24" s="1" t="s">
        <v>12</v>
      </c>
      <c r="I24" s="3" t="s">
        <v>111</v>
      </c>
      <c r="J24" s="3"/>
      <c r="K24" s="8" t="s">
        <v>114</v>
      </c>
      <c r="L24" s="8">
        <v>9126822948</v>
      </c>
      <c r="M24" s="19" t="s">
        <v>120</v>
      </c>
      <c r="N24" s="19">
        <v>0</v>
      </c>
      <c r="O24" s="34">
        <f t="shared" si="0"/>
        <v>5</v>
      </c>
      <c r="P24" s="34">
        <v>2</v>
      </c>
      <c r="Q24" s="30" t="s">
        <v>71</v>
      </c>
    </row>
    <row r="25" spans="1:17" ht="19.5" thickBot="1" x14ac:dyDescent="0.5">
      <c r="F25" s="84"/>
      <c r="G25" s="81"/>
      <c r="H25" s="1" t="s">
        <v>34</v>
      </c>
      <c r="I25" s="3" t="s">
        <v>104</v>
      </c>
      <c r="J25" s="3"/>
      <c r="K25" s="3"/>
      <c r="L25" s="3"/>
      <c r="M25" s="19" t="s">
        <v>121</v>
      </c>
      <c r="N25" s="19">
        <v>0</v>
      </c>
      <c r="O25" s="67"/>
      <c r="P25" s="33">
        <v>1</v>
      </c>
      <c r="Q25" s="27" t="s">
        <v>72</v>
      </c>
    </row>
    <row r="26" spans="1:17" ht="19.5" thickBot="1" x14ac:dyDescent="0.5">
      <c r="F26" s="84"/>
      <c r="G26" s="81"/>
      <c r="H26" s="1" t="s">
        <v>35</v>
      </c>
      <c r="I26" s="3" t="s">
        <v>106</v>
      </c>
      <c r="J26" s="3"/>
      <c r="K26" s="11" t="s">
        <v>116</v>
      </c>
      <c r="L26" s="11">
        <v>9196169344</v>
      </c>
      <c r="M26" s="19"/>
      <c r="N26" s="19">
        <v>1</v>
      </c>
      <c r="O26" s="67"/>
      <c r="P26" s="33">
        <v>1</v>
      </c>
      <c r="Q26" s="24" t="s">
        <v>73</v>
      </c>
    </row>
    <row r="27" spans="1:17" ht="18.75" x14ac:dyDescent="0.45">
      <c r="F27" s="84"/>
      <c r="G27" s="81"/>
      <c r="H27" s="1" t="s">
        <v>36</v>
      </c>
      <c r="I27" s="3" t="s">
        <v>106</v>
      </c>
      <c r="J27" s="3"/>
      <c r="K27" s="11" t="s">
        <v>116</v>
      </c>
      <c r="L27" s="11">
        <v>9196169344</v>
      </c>
      <c r="M27" s="19"/>
      <c r="N27" s="19">
        <v>1</v>
      </c>
      <c r="O27" s="34">
        <f t="shared" si="0"/>
        <v>0</v>
      </c>
      <c r="P27" s="34">
        <v>1</v>
      </c>
      <c r="Q27" s="30" t="s">
        <v>74</v>
      </c>
    </row>
    <row r="28" spans="1:17" ht="19.5" thickBot="1" x14ac:dyDescent="0.5">
      <c r="F28" s="84"/>
      <c r="G28" s="81"/>
      <c r="H28" s="1" t="s">
        <v>37</v>
      </c>
      <c r="I28" s="3" t="s">
        <v>104</v>
      </c>
      <c r="J28" s="3"/>
      <c r="K28" s="3"/>
      <c r="L28" s="3"/>
      <c r="M28" s="19"/>
      <c r="N28" s="19">
        <v>0</v>
      </c>
      <c r="O28" s="67"/>
      <c r="P28" s="33">
        <v>1</v>
      </c>
      <c r="Q28" s="30" t="s">
        <v>75</v>
      </c>
    </row>
    <row r="29" spans="1:17" ht="36.75" thickBot="1" x14ac:dyDescent="0.5">
      <c r="F29" s="87"/>
      <c r="G29" s="86"/>
      <c r="H29" s="57" t="s">
        <v>51</v>
      </c>
      <c r="I29" s="50" t="s">
        <v>106</v>
      </c>
      <c r="J29" s="50"/>
      <c r="K29" s="11" t="s">
        <v>116</v>
      </c>
      <c r="L29" s="11">
        <v>9196169344</v>
      </c>
      <c r="M29" s="51"/>
      <c r="N29" s="51">
        <v>3</v>
      </c>
      <c r="O29" s="34">
        <f t="shared" si="0"/>
        <v>0</v>
      </c>
      <c r="P29" s="52">
        <v>3</v>
      </c>
      <c r="Q29" s="53" t="s">
        <v>76</v>
      </c>
    </row>
    <row r="30" spans="1:17" ht="54.75" thickBot="1" x14ac:dyDescent="0.5">
      <c r="F30" s="83">
        <v>4</v>
      </c>
      <c r="G30" s="80" t="s">
        <v>13</v>
      </c>
      <c r="H30" s="7" t="s">
        <v>14</v>
      </c>
      <c r="I30" s="11" t="s">
        <v>108</v>
      </c>
      <c r="J30" s="11"/>
      <c r="K30" s="8" t="s">
        <v>114</v>
      </c>
      <c r="L30" s="8">
        <v>9126822948</v>
      </c>
      <c r="M30" s="15"/>
      <c r="N30" s="15">
        <v>2</v>
      </c>
      <c r="O30" s="67"/>
      <c r="P30" s="55">
        <v>2</v>
      </c>
      <c r="Q30" s="47" t="s">
        <v>101</v>
      </c>
    </row>
    <row r="31" spans="1:17" ht="36" x14ac:dyDescent="0.45">
      <c r="F31" s="84"/>
      <c r="G31" s="81"/>
      <c r="H31" s="1" t="s">
        <v>32</v>
      </c>
      <c r="I31" s="3" t="s">
        <v>108</v>
      </c>
      <c r="J31" s="3"/>
      <c r="K31" s="11" t="s">
        <v>116</v>
      </c>
      <c r="L31" s="11">
        <v>9196169344</v>
      </c>
      <c r="M31" s="19"/>
      <c r="N31" s="19">
        <v>3</v>
      </c>
      <c r="O31" s="67"/>
      <c r="P31" s="33">
        <v>3</v>
      </c>
      <c r="Q31" s="30" t="s">
        <v>77</v>
      </c>
    </row>
    <row r="32" spans="1:17" ht="18.75" x14ac:dyDescent="0.45">
      <c r="F32" s="84"/>
      <c r="G32" s="81"/>
      <c r="H32" s="1"/>
      <c r="I32" s="3"/>
      <c r="J32" s="3"/>
      <c r="K32" s="3"/>
      <c r="L32" s="3"/>
      <c r="M32" s="19"/>
      <c r="N32" s="19"/>
      <c r="O32" s="67"/>
      <c r="P32" s="33"/>
      <c r="Q32" s="24"/>
    </row>
    <row r="33" spans="6:17" ht="19.5" thickBot="1" x14ac:dyDescent="0.5">
      <c r="F33" s="85"/>
      <c r="G33" s="82"/>
      <c r="H33" s="9"/>
      <c r="I33" s="12"/>
      <c r="J33" s="12"/>
      <c r="K33" s="12"/>
      <c r="L33" s="12"/>
      <c r="M33" s="20"/>
      <c r="N33" s="20"/>
      <c r="O33" s="67"/>
      <c r="P33" s="35"/>
      <c r="Q33" s="25"/>
    </row>
    <row r="34" spans="6:17" ht="36.75" thickBot="1" x14ac:dyDescent="0.5">
      <c r="F34" s="90">
        <v>5</v>
      </c>
      <c r="G34" s="88" t="s">
        <v>15</v>
      </c>
      <c r="H34" s="58" t="s">
        <v>16</v>
      </c>
      <c r="I34" s="21" t="s">
        <v>112</v>
      </c>
      <c r="J34" s="21"/>
      <c r="K34" s="8" t="s">
        <v>114</v>
      </c>
      <c r="L34" s="8">
        <v>9126822948</v>
      </c>
      <c r="M34" s="22" t="s">
        <v>122</v>
      </c>
      <c r="N34" s="22">
        <v>3</v>
      </c>
      <c r="O34" s="34">
        <f t="shared" si="0"/>
        <v>0</v>
      </c>
      <c r="P34" s="48">
        <v>3</v>
      </c>
      <c r="Q34" s="54" t="s">
        <v>79</v>
      </c>
    </row>
    <row r="35" spans="6:17" ht="36" x14ac:dyDescent="0.45">
      <c r="F35" s="91"/>
      <c r="G35" s="81"/>
      <c r="H35" s="1" t="s">
        <v>17</v>
      </c>
      <c r="I35" s="3" t="s">
        <v>103</v>
      </c>
      <c r="J35" s="3"/>
      <c r="K35" s="8" t="s">
        <v>114</v>
      </c>
      <c r="L35" s="8">
        <v>9126822948</v>
      </c>
      <c r="M35" s="19" t="s">
        <v>122</v>
      </c>
      <c r="N35" s="19">
        <v>3</v>
      </c>
      <c r="O35" s="67"/>
      <c r="P35" s="33">
        <v>3</v>
      </c>
      <c r="Q35" s="30" t="s">
        <v>80</v>
      </c>
    </row>
    <row r="36" spans="6:17" ht="36" x14ac:dyDescent="0.45">
      <c r="F36" s="91"/>
      <c r="G36" s="81"/>
      <c r="H36" s="1" t="s">
        <v>18</v>
      </c>
      <c r="I36" s="3" t="s">
        <v>104</v>
      </c>
      <c r="J36" s="3"/>
      <c r="K36" s="3"/>
      <c r="L36" s="3"/>
      <c r="M36" s="19" t="s">
        <v>123</v>
      </c>
      <c r="N36" s="19">
        <v>0</v>
      </c>
      <c r="O36" s="67"/>
      <c r="P36" s="33">
        <v>3</v>
      </c>
      <c r="Q36" s="30" t="s">
        <v>81</v>
      </c>
    </row>
    <row r="37" spans="6:17" ht="19.5" thickBot="1" x14ac:dyDescent="0.5">
      <c r="F37" s="91"/>
      <c r="G37" s="81"/>
      <c r="H37" s="1" t="s">
        <v>33</v>
      </c>
      <c r="I37" s="3" t="s">
        <v>108</v>
      </c>
      <c r="J37" s="3"/>
      <c r="K37" s="3" t="s">
        <v>115</v>
      </c>
      <c r="L37" s="3">
        <v>9193840540</v>
      </c>
      <c r="M37" s="19"/>
      <c r="N37" s="19">
        <v>3</v>
      </c>
      <c r="O37" s="67"/>
      <c r="P37" s="33">
        <v>3</v>
      </c>
      <c r="Q37" s="30" t="s">
        <v>82</v>
      </c>
    </row>
    <row r="38" spans="6:17" ht="54" x14ac:dyDescent="0.45">
      <c r="F38" s="91"/>
      <c r="G38" s="81"/>
      <c r="H38" s="1" t="s">
        <v>19</v>
      </c>
      <c r="I38" s="3" t="s">
        <v>108</v>
      </c>
      <c r="J38" s="3"/>
      <c r="K38" s="8" t="s">
        <v>114</v>
      </c>
      <c r="L38" s="8">
        <v>9126822948</v>
      </c>
      <c r="M38" s="19"/>
      <c r="N38" s="19">
        <v>2</v>
      </c>
      <c r="O38" s="67"/>
      <c r="P38" s="33">
        <v>2</v>
      </c>
      <c r="Q38" s="30" t="s">
        <v>83</v>
      </c>
    </row>
    <row r="39" spans="6:17" ht="36" x14ac:dyDescent="0.45">
      <c r="F39" s="91"/>
      <c r="G39" s="81"/>
      <c r="H39" s="1" t="s">
        <v>47</v>
      </c>
      <c r="I39" s="3" t="s">
        <v>107</v>
      </c>
      <c r="J39" s="3"/>
      <c r="K39" s="3" t="s">
        <v>115</v>
      </c>
      <c r="L39" s="3">
        <v>9193840540</v>
      </c>
      <c r="M39" s="19"/>
      <c r="N39" s="19">
        <v>0</v>
      </c>
      <c r="O39" s="34">
        <f t="shared" si="0"/>
        <v>5</v>
      </c>
      <c r="P39" s="34">
        <v>2</v>
      </c>
      <c r="Q39" s="30" t="s">
        <v>84</v>
      </c>
    </row>
    <row r="40" spans="6:17" ht="36" x14ac:dyDescent="0.45">
      <c r="F40" s="91"/>
      <c r="G40" s="81"/>
      <c r="H40" s="1" t="s">
        <v>48</v>
      </c>
      <c r="I40" s="3" t="s">
        <v>106</v>
      </c>
      <c r="J40" s="3"/>
      <c r="K40" s="3" t="s">
        <v>115</v>
      </c>
      <c r="L40" s="3">
        <v>9193840540</v>
      </c>
      <c r="M40" s="19"/>
      <c r="N40" s="19">
        <v>2</v>
      </c>
      <c r="O40" s="67"/>
      <c r="P40" s="33">
        <v>2</v>
      </c>
      <c r="Q40" s="30" t="s">
        <v>85</v>
      </c>
    </row>
    <row r="41" spans="6:17" ht="37.5" x14ac:dyDescent="0.45">
      <c r="F41" s="91"/>
      <c r="G41" s="81"/>
      <c r="H41" s="4" t="s">
        <v>49</v>
      </c>
      <c r="I41" s="3" t="s">
        <v>107</v>
      </c>
      <c r="J41" s="3"/>
      <c r="K41" s="3"/>
      <c r="L41" s="3"/>
      <c r="M41" s="19"/>
      <c r="N41" s="19">
        <v>0</v>
      </c>
      <c r="O41" s="67"/>
      <c r="P41" s="33">
        <v>2</v>
      </c>
      <c r="Q41" s="30" t="s">
        <v>86</v>
      </c>
    </row>
    <row r="42" spans="6:17" ht="36" x14ac:dyDescent="0.45">
      <c r="F42" s="91"/>
      <c r="G42" s="81"/>
      <c r="H42" s="59" t="s">
        <v>53</v>
      </c>
      <c r="I42" s="3" t="s">
        <v>107</v>
      </c>
      <c r="J42" s="3"/>
      <c r="K42" s="3" t="s">
        <v>115</v>
      </c>
      <c r="L42" s="3">
        <v>9193840540</v>
      </c>
      <c r="M42" s="19"/>
      <c r="N42" s="19">
        <v>0</v>
      </c>
      <c r="O42" s="34">
        <f t="shared" si="0"/>
        <v>7.5</v>
      </c>
      <c r="P42" s="34">
        <v>3</v>
      </c>
      <c r="Q42" s="30" t="s">
        <v>87</v>
      </c>
    </row>
    <row r="43" spans="6:17" ht="19.5" thickBot="1" x14ac:dyDescent="0.5">
      <c r="F43" s="92"/>
      <c r="G43" s="82"/>
      <c r="H43" s="60" t="s">
        <v>54</v>
      </c>
      <c r="I43" s="12" t="s">
        <v>107</v>
      </c>
      <c r="J43" s="12"/>
      <c r="K43" s="12" t="s">
        <v>117</v>
      </c>
      <c r="L43" s="12">
        <v>9196891801</v>
      </c>
      <c r="M43" s="20"/>
      <c r="N43" s="20">
        <v>0</v>
      </c>
      <c r="O43" s="34">
        <f t="shared" si="0"/>
        <v>7.5</v>
      </c>
      <c r="P43" s="36">
        <v>3</v>
      </c>
      <c r="Q43" s="41" t="s">
        <v>88</v>
      </c>
    </row>
    <row r="44" spans="6:17" ht="36" x14ac:dyDescent="0.45">
      <c r="F44" s="89">
        <v>6</v>
      </c>
      <c r="G44" s="88" t="s">
        <v>20</v>
      </c>
      <c r="H44" s="58" t="s">
        <v>21</v>
      </c>
      <c r="I44" s="21" t="s">
        <v>103</v>
      </c>
      <c r="J44" s="21"/>
      <c r="K44" s="21" t="s">
        <v>116</v>
      </c>
      <c r="L44" s="21">
        <v>9196169344</v>
      </c>
      <c r="M44" s="22"/>
      <c r="N44" s="22">
        <v>2</v>
      </c>
      <c r="O44" s="34">
        <f t="shared" si="0"/>
        <v>0</v>
      </c>
      <c r="P44" s="48">
        <v>2</v>
      </c>
      <c r="Q44" s="49" t="s">
        <v>89</v>
      </c>
    </row>
    <row r="45" spans="6:17" ht="18.75" x14ac:dyDescent="0.45">
      <c r="F45" s="84"/>
      <c r="G45" s="81"/>
      <c r="H45" s="1" t="s">
        <v>22</v>
      </c>
      <c r="I45" s="3" t="s">
        <v>103</v>
      </c>
      <c r="J45" s="3"/>
      <c r="K45" s="3" t="s">
        <v>115</v>
      </c>
      <c r="L45" s="3">
        <v>9193840540</v>
      </c>
      <c r="M45" s="19"/>
      <c r="N45" s="19">
        <v>2</v>
      </c>
      <c r="O45" s="34">
        <f t="shared" si="0"/>
        <v>0</v>
      </c>
      <c r="P45" s="34">
        <v>2</v>
      </c>
      <c r="Q45" s="30" t="s">
        <v>90</v>
      </c>
    </row>
    <row r="46" spans="6:17" ht="19.5" thickBot="1" x14ac:dyDescent="0.5">
      <c r="F46" s="84"/>
      <c r="G46" s="81"/>
      <c r="H46" s="1" t="s">
        <v>23</v>
      </c>
      <c r="I46" s="3" t="s">
        <v>104</v>
      </c>
      <c r="J46" s="3"/>
      <c r="K46" s="3"/>
      <c r="L46" s="3"/>
      <c r="M46" s="19"/>
      <c r="N46" s="19">
        <v>0</v>
      </c>
      <c r="O46" s="67"/>
      <c r="P46" s="33">
        <v>3</v>
      </c>
      <c r="Q46" s="30" t="s">
        <v>91</v>
      </c>
    </row>
    <row r="47" spans="6:17" ht="18.75" x14ac:dyDescent="0.45">
      <c r="F47" s="84"/>
      <c r="G47" s="81"/>
      <c r="H47" s="1" t="s">
        <v>43</v>
      </c>
      <c r="I47" s="3" t="s">
        <v>105</v>
      </c>
      <c r="J47" s="3"/>
      <c r="K47" s="8" t="s">
        <v>114</v>
      </c>
      <c r="L47" s="8">
        <v>9126822948</v>
      </c>
      <c r="M47" s="19"/>
      <c r="N47" s="19">
        <v>0</v>
      </c>
      <c r="O47" s="67"/>
      <c r="P47" s="33">
        <v>3</v>
      </c>
      <c r="Q47" s="30" t="s">
        <v>92</v>
      </c>
    </row>
    <row r="48" spans="6:17" ht="18.75" x14ac:dyDescent="0.45">
      <c r="F48" s="84"/>
      <c r="G48" s="81"/>
      <c r="H48" s="1" t="s">
        <v>45</v>
      </c>
      <c r="I48" s="3" t="s">
        <v>113</v>
      </c>
      <c r="J48" s="3"/>
      <c r="K48" s="3" t="s">
        <v>115</v>
      </c>
      <c r="L48" s="3">
        <v>9193840540</v>
      </c>
      <c r="M48" s="19"/>
      <c r="N48" s="19">
        <v>2</v>
      </c>
      <c r="O48" s="34">
        <f t="shared" si="0"/>
        <v>0</v>
      </c>
      <c r="P48" s="34">
        <v>2</v>
      </c>
      <c r="Q48" s="27" t="s">
        <v>93</v>
      </c>
    </row>
    <row r="49" spans="6:17" ht="19.5" thickBot="1" x14ac:dyDescent="0.5">
      <c r="F49" s="84"/>
      <c r="G49" s="81"/>
      <c r="H49" s="1" t="s">
        <v>46</v>
      </c>
      <c r="I49" s="3" t="s">
        <v>111</v>
      </c>
      <c r="J49" s="3"/>
      <c r="K49" s="3" t="s">
        <v>115</v>
      </c>
      <c r="L49" s="3">
        <v>9193840540</v>
      </c>
      <c r="M49" s="19"/>
      <c r="N49" s="19">
        <v>0</v>
      </c>
      <c r="O49" s="34">
        <f t="shared" si="0"/>
        <v>5</v>
      </c>
      <c r="P49" s="34">
        <v>2</v>
      </c>
      <c r="Q49" s="27" t="s">
        <v>94</v>
      </c>
    </row>
    <row r="50" spans="6:17" ht="19.5" thickBot="1" x14ac:dyDescent="0.5">
      <c r="F50" s="84"/>
      <c r="G50" s="81"/>
      <c r="H50" s="1" t="s">
        <v>50</v>
      </c>
      <c r="I50" s="3" t="s">
        <v>103</v>
      </c>
      <c r="J50" s="3"/>
      <c r="K50" s="8" t="s">
        <v>114</v>
      </c>
      <c r="L50" s="8">
        <v>9126822948</v>
      </c>
      <c r="M50" s="19"/>
      <c r="N50" s="19">
        <v>1</v>
      </c>
      <c r="O50" s="67"/>
      <c r="P50" s="33">
        <v>1</v>
      </c>
      <c r="Q50" s="27" t="s">
        <v>95</v>
      </c>
    </row>
    <row r="51" spans="6:17" ht="75.75" thickBot="1" x14ac:dyDescent="0.5">
      <c r="F51" s="85"/>
      <c r="G51" s="82"/>
      <c r="H51" s="9" t="s">
        <v>78</v>
      </c>
      <c r="I51" s="12" t="s">
        <v>103</v>
      </c>
      <c r="J51" s="12"/>
      <c r="K51" s="8" t="s">
        <v>118</v>
      </c>
      <c r="L51" s="8">
        <v>9123824531</v>
      </c>
      <c r="M51" s="20" t="s">
        <v>124</v>
      </c>
      <c r="N51" s="20">
        <v>2</v>
      </c>
      <c r="O51" s="34">
        <f t="shared" si="0"/>
        <v>0</v>
      </c>
      <c r="P51" s="36">
        <v>2</v>
      </c>
      <c r="Q51" s="25" t="s">
        <v>97</v>
      </c>
    </row>
    <row r="52" spans="6:17" ht="18.75" thickBot="1" x14ac:dyDescent="0.3">
      <c r="F52" s="42">
        <v>7</v>
      </c>
      <c r="G52" s="43" t="s">
        <v>31</v>
      </c>
      <c r="H52" s="43"/>
      <c r="I52" s="44"/>
      <c r="J52" s="44"/>
      <c r="K52" s="44"/>
      <c r="L52" s="44"/>
      <c r="M52" s="44"/>
      <c r="N52" s="44">
        <f>SUM(N5:N51)</f>
        <v>61</v>
      </c>
      <c r="O52" s="45">
        <f>SUM(O51,O48:O49,O42:O45,O39,O34,O29,O27,O24,O21,O17:O18,O14,O8:O9,O5)</f>
        <v>37.5</v>
      </c>
      <c r="P52" s="45">
        <f>P51+P50+P49+P48+P47+P46+P45+P44+P40+P39+P38+P37+P36+P35+P34+P33+P32+P31+P30+P29+P25+P24+P21+P20+P19+P18+P17+P16+P15+P14+P13+P10+P9+P8+P7+P5+P28+P27+P22+P23+P26+P43+P42+P41+P6+P11+P12</f>
        <v>100</v>
      </c>
      <c r="Q52" s="46"/>
    </row>
    <row r="53" spans="6:17" ht="18.75" thickBot="1" x14ac:dyDescent="0.3">
      <c r="F53" s="61"/>
      <c r="G53" s="62"/>
      <c r="H53" s="62"/>
      <c r="I53" s="63"/>
      <c r="J53" s="63"/>
      <c r="K53" s="63"/>
      <c r="L53" s="63"/>
      <c r="M53" s="63"/>
      <c r="N53" s="63"/>
      <c r="O53" s="64">
        <f>N52-O52</f>
        <v>23.5</v>
      </c>
      <c r="P53" s="64"/>
      <c r="Q53" s="65"/>
    </row>
    <row r="54" spans="6:17" x14ac:dyDescent="0.25">
      <c r="F54" s="71" t="s">
        <v>96</v>
      </c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3"/>
    </row>
    <row r="55" spans="6:17" x14ac:dyDescent="0.25">
      <c r="F55" s="74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6"/>
    </row>
    <row r="56" spans="6:17" x14ac:dyDescent="0.25">
      <c r="F56" s="74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6"/>
    </row>
    <row r="57" spans="6:17" ht="15.75" thickBot="1" x14ac:dyDescent="0.3"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9"/>
    </row>
    <row r="59" spans="6:17" x14ac:dyDescent="0.25">
      <c r="G59" s="13"/>
    </row>
    <row r="60" spans="6:17" x14ac:dyDescent="0.25">
      <c r="L60" s="14"/>
    </row>
  </sheetData>
  <sheetProtection algorithmName="SHA-512" hashValue="NFr0sTbZ8WSz/VCfY1Ux2hQkN44cr6jjeR50prwIe7SYG/Sc1LIiMd83jkGZevLNMdjy5lM1eqS6w3xHK/3jLg==" saltValue="51iTRLZm6bvfAcaFwTNo/A==" spinCount="100000" sheet="1" objects="1" scenarios="1" selectLockedCells="1" selectUnlockedCells="1"/>
  <mergeCells count="14">
    <mergeCell ref="F3:Q3"/>
    <mergeCell ref="F54:Q57"/>
    <mergeCell ref="G5:G13"/>
    <mergeCell ref="F5:F13"/>
    <mergeCell ref="G14:G20"/>
    <mergeCell ref="F14:F20"/>
    <mergeCell ref="G21:G29"/>
    <mergeCell ref="F21:F29"/>
    <mergeCell ref="G30:G33"/>
    <mergeCell ref="F30:F33"/>
    <mergeCell ref="G44:G51"/>
    <mergeCell ref="F44:F51"/>
    <mergeCell ref="F34:F43"/>
    <mergeCell ref="G34:G43"/>
  </mergeCells>
  <pageMargins left="0.7" right="0.7" top="0.75" bottom="0.75" header="0.3" footer="0.3"/>
  <pageSetup scale="3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2023-12-14T11:21:42Z</dcterms:modified>
</cp:coreProperties>
</file>